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00" windowHeight="5130"/>
  </bookViews>
  <sheets>
    <sheet name="GENERAL" sheetId="1" r:id="rId1"/>
    <sheet name="CENTRAL" sheetId="2" r:id="rId2"/>
    <sheet name="ARROYOS" sheetId="3" r:id="rId3"/>
    <sheet name="MEDICOOP" sheetId="4" r:id="rId4"/>
    <sheet name="FARMACUMBRE" sheetId="5" r:id="rId5"/>
    <sheet name="FARMACUMBRE AY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C30" i="3"/>
  <c r="C71" i="2" l="1"/>
  <c r="E25" i="2" l="1"/>
  <c r="Q11" i="6"/>
  <c r="Q12" i="6" s="1"/>
  <c r="F12" i="6"/>
  <c r="G12" i="6"/>
  <c r="H12" i="6"/>
  <c r="I12" i="6"/>
  <c r="J12" i="6"/>
  <c r="K12" i="6"/>
  <c r="L12" i="6"/>
  <c r="M12" i="6"/>
  <c r="N12" i="6"/>
  <c r="O12" i="6"/>
  <c r="P12" i="6"/>
  <c r="E12" i="6"/>
  <c r="Q9" i="6"/>
  <c r="F9" i="6"/>
  <c r="G9" i="6"/>
  <c r="H9" i="6"/>
  <c r="I9" i="6"/>
  <c r="J9" i="6"/>
  <c r="K9" i="6"/>
  <c r="L9" i="6"/>
  <c r="M9" i="6"/>
  <c r="N9" i="6"/>
  <c r="O9" i="6"/>
  <c r="P9" i="6"/>
  <c r="E9" i="6"/>
  <c r="Q8" i="6"/>
  <c r="Q7" i="6"/>
  <c r="Q6" i="6"/>
  <c r="Q50" i="5"/>
  <c r="L48" i="5"/>
  <c r="Q43" i="5"/>
  <c r="P43" i="5"/>
  <c r="Q33" i="5"/>
  <c r="Q48" i="5" s="1"/>
  <c r="F50" i="5"/>
  <c r="G50" i="5"/>
  <c r="H50" i="5"/>
  <c r="I50" i="5"/>
  <c r="J50" i="5"/>
  <c r="K50" i="5"/>
  <c r="L50" i="5"/>
  <c r="M50" i="5"/>
  <c r="N50" i="5"/>
  <c r="O50" i="5"/>
  <c r="E50" i="5"/>
  <c r="F48" i="5"/>
  <c r="G48" i="5"/>
  <c r="H48" i="5"/>
  <c r="I48" i="5"/>
  <c r="J48" i="5"/>
  <c r="K48" i="5"/>
  <c r="M48" i="5"/>
  <c r="N48" i="5"/>
  <c r="O48" i="5"/>
  <c r="P48" i="5"/>
  <c r="P50" i="5" s="1"/>
  <c r="E48" i="5"/>
  <c r="Q45" i="5"/>
  <c r="F46" i="5"/>
  <c r="G46" i="5"/>
  <c r="H46" i="5"/>
  <c r="I46" i="5"/>
  <c r="J46" i="5"/>
  <c r="K46" i="5"/>
  <c r="L46" i="5"/>
  <c r="M46" i="5"/>
  <c r="N46" i="5"/>
  <c r="O46" i="5"/>
  <c r="P46" i="5"/>
  <c r="Q46" i="5"/>
  <c r="E46" i="5"/>
  <c r="F43" i="5"/>
  <c r="G43" i="5"/>
  <c r="H43" i="5"/>
  <c r="I43" i="5"/>
  <c r="J43" i="5"/>
  <c r="K43" i="5"/>
  <c r="L43" i="5"/>
  <c r="M43" i="5"/>
  <c r="N43" i="5"/>
  <c r="O43" i="5"/>
  <c r="E43" i="5"/>
  <c r="Q42" i="5"/>
  <c r="Q29" i="5"/>
  <c r="Q30" i="5"/>
  <c r="Q31" i="5"/>
  <c r="Q32" i="5"/>
  <c r="Q34" i="5"/>
  <c r="Q35" i="5"/>
  <c r="Q36" i="5"/>
  <c r="Q37" i="5"/>
  <c r="Q38" i="5"/>
  <c r="Q39" i="5"/>
  <c r="Q40" i="5"/>
  <c r="Q41" i="5"/>
  <c r="Q28" i="5"/>
  <c r="Q27" i="5"/>
  <c r="Q23" i="5"/>
  <c r="Q25" i="5" s="1"/>
  <c r="P25" i="5"/>
  <c r="Q24" i="5"/>
  <c r="Q17" i="5"/>
  <c r="Q18" i="5"/>
  <c r="Q19" i="5"/>
  <c r="Q20" i="5"/>
  <c r="Q21" i="5"/>
  <c r="Q22" i="5"/>
  <c r="Q16" i="5"/>
  <c r="Q15" i="5"/>
  <c r="Q12" i="5"/>
  <c r="Q11" i="5"/>
  <c r="Q13" i="5" s="1"/>
  <c r="Q8" i="5"/>
  <c r="Q7" i="5"/>
  <c r="F25" i="5"/>
  <c r="G25" i="5"/>
  <c r="H25" i="5"/>
  <c r="I25" i="5"/>
  <c r="J25" i="5"/>
  <c r="K25" i="5"/>
  <c r="L25" i="5"/>
  <c r="M25" i="5"/>
  <c r="N25" i="5"/>
  <c r="O25" i="5"/>
  <c r="E25" i="5"/>
  <c r="E13" i="5"/>
  <c r="F13" i="5"/>
  <c r="G13" i="5"/>
  <c r="H13" i="5"/>
  <c r="I13" i="5"/>
  <c r="J13" i="5"/>
  <c r="K13" i="5"/>
  <c r="L13" i="5"/>
  <c r="M13" i="5"/>
  <c r="N13" i="5"/>
  <c r="O13" i="5"/>
  <c r="P13" i="5"/>
  <c r="E9" i="5"/>
  <c r="Q9" i="5"/>
  <c r="Q6" i="5"/>
  <c r="F9" i="5"/>
  <c r="G9" i="5"/>
  <c r="H9" i="5"/>
  <c r="I9" i="5"/>
  <c r="J9" i="5"/>
  <c r="K9" i="5"/>
  <c r="L9" i="5"/>
  <c r="M9" i="5"/>
  <c r="N9" i="5"/>
  <c r="O9" i="5"/>
  <c r="P9" i="5"/>
  <c r="D9" i="5"/>
  <c r="Q6" i="4"/>
  <c r="F100" i="4"/>
  <c r="F102" i="4" s="1"/>
  <c r="G100" i="4"/>
  <c r="H100" i="4"/>
  <c r="I100" i="4"/>
  <c r="I102" i="4" s="1"/>
  <c r="J100" i="4"/>
  <c r="J102" i="4" s="1"/>
  <c r="K100" i="4"/>
  <c r="L100" i="4"/>
  <c r="M100" i="4"/>
  <c r="M102" i="4" s="1"/>
  <c r="N100" i="4"/>
  <c r="N102" i="4" s="1"/>
  <c r="O100" i="4"/>
  <c r="P100" i="4"/>
  <c r="Q100" i="4"/>
  <c r="E100" i="4"/>
  <c r="G102" i="4"/>
  <c r="H102" i="4"/>
  <c r="K102" i="4"/>
  <c r="L102" i="4"/>
  <c r="O102" i="4"/>
  <c r="P102" i="4"/>
  <c r="Q94" i="4"/>
  <c r="E102" i="4"/>
  <c r="Q98" i="4"/>
  <c r="Q97" i="4"/>
  <c r="F98" i="4"/>
  <c r="G98" i="4"/>
  <c r="H98" i="4"/>
  <c r="I98" i="4"/>
  <c r="J98" i="4"/>
  <c r="K98" i="4"/>
  <c r="L98" i="4"/>
  <c r="M98" i="4"/>
  <c r="N98" i="4"/>
  <c r="O98" i="4"/>
  <c r="P98" i="4"/>
  <c r="E98" i="4"/>
  <c r="F95" i="4"/>
  <c r="G95" i="4"/>
  <c r="H95" i="4"/>
  <c r="I95" i="4"/>
  <c r="J95" i="4"/>
  <c r="K95" i="4"/>
  <c r="L95" i="4"/>
  <c r="M95" i="4"/>
  <c r="N95" i="4"/>
  <c r="O95" i="4"/>
  <c r="P95" i="4"/>
  <c r="Q95" i="4"/>
  <c r="E95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74" i="4"/>
  <c r="Q73" i="4"/>
  <c r="F71" i="4"/>
  <c r="G71" i="4"/>
  <c r="H71" i="4"/>
  <c r="I71" i="4"/>
  <c r="J71" i="4"/>
  <c r="K71" i="4"/>
  <c r="L71" i="4"/>
  <c r="M71" i="4"/>
  <c r="N71" i="4"/>
  <c r="O71" i="4"/>
  <c r="P71" i="4"/>
  <c r="Q71" i="4"/>
  <c r="E71" i="4"/>
  <c r="Q70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56" i="4"/>
  <c r="Q55" i="4"/>
  <c r="Q52" i="4"/>
  <c r="Q54" i="4"/>
  <c r="Q53" i="4"/>
  <c r="Q49" i="4"/>
  <c r="Q50" i="4"/>
  <c r="Q51" i="4"/>
  <c r="Q48" i="4"/>
  <c r="Q47" i="4"/>
  <c r="F53" i="4"/>
  <c r="G53" i="4"/>
  <c r="H53" i="4"/>
  <c r="I53" i="4"/>
  <c r="J53" i="4"/>
  <c r="K53" i="4"/>
  <c r="L53" i="4"/>
  <c r="M53" i="4"/>
  <c r="N53" i="4"/>
  <c r="O53" i="4"/>
  <c r="P53" i="4"/>
  <c r="E53" i="4"/>
  <c r="Q45" i="4"/>
  <c r="F45" i="4"/>
  <c r="G45" i="4"/>
  <c r="H45" i="4"/>
  <c r="I45" i="4"/>
  <c r="J45" i="4"/>
  <c r="K45" i="4"/>
  <c r="L45" i="4"/>
  <c r="M45" i="4"/>
  <c r="N45" i="4"/>
  <c r="O45" i="4"/>
  <c r="P45" i="4"/>
  <c r="E45" i="4"/>
  <c r="Q44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7" i="4"/>
  <c r="Q8" i="2"/>
  <c r="F166" i="1"/>
  <c r="G166" i="1"/>
  <c r="H166" i="1"/>
  <c r="I166" i="1"/>
  <c r="J166" i="1"/>
  <c r="K166" i="1"/>
  <c r="L166" i="1"/>
  <c r="M166" i="1"/>
  <c r="N166" i="1"/>
  <c r="O166" i="1"/>
  <c r="P166" i="1"/>
  <c r="E166" i="1"/>
  <c r="Q59" i="3"/>
  <c r="Q21" i="3"/>
  <c r="Q22" i="3"/>
  <c r="Q23" i="3"/>
  <c r="Q24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20" i="3"/>
  <c r="Q19" i="3"/>
  <c r="Q15" i="3"/>
  <c r="Q8" i="3"/>
  <c r="Q9" i="3"/>
  <c r="Q10" i="3"/>
  <c r="Q11" i="3"/>
  <c r="Q12" i="3"/>
  <c r="Q13" i="3"/>
  <c r="Q14" i="3"/>
  <c r="Q7" i="3"/>
  <c r="Q6" i="3"/>
  <c r="F62" i="3"/>
  <c r="G62" i="3"/>
  <c r="H62" i="3"/>
  <c r="I62" i="3"/>
  <c r="J62" i="3"/>
  <c r="K62" i="3"/>
  <c r="L62" i="3"/>
  <c r="M62" i="3"/>
  <c r="N62" i="3"/>
  <c r="O62" i="3"/>
  <c r="P62" i="3"/>
  <c r="E62" i="3"/>
  <c r="P60" i="3"/>
  <c r="F60" i="3"/>
  <c r="G60" i="3"/>
  <c r="H60" i="3"/>
  <c r="I60" i="3"/>
  <c r="J60" i="3"/>
  <c r="K60" i="3"/>
  <c r="L60" i="3"/>
  <c r="M60" i="3"/>
  <c r="N60" i="3"/>
  <c r="O60" i="3"/>
  <c r="E60" i="3"/>
  <c r="F16" i="3"/>
  <c r="G16" i="3"/>
  <c r="H16" i="3"/>
  <c r="I16" i="3"/>
  <c r="J16" i="3"/>
  <c r="K16" i="3"/>
  <c r="L16" i="3"/>
  <c r="M16" i="3"/>
  <c r="N16" i="3"/>
  <c r="O16" i="3"/>
  <c r="P16" i="3"/>
  <c r="E16" i="3"/>
  <c r="E31" i="2"/>
  <c r="E114" i="2"/>
  <c r="E116" i="2" s="1"/>
  <c r="F112" i="2"/>
  <c r="G112" i="2"/>
  <c r="H112" i="2"/>
  <c r="I112" i="2"/>
  <c r="J112" i="2"/>
  <c r="K112" i="2"/>
  <c r="L112" i="2"/>
  <c r="M112" i="2"/>
  <c r="N112" i="2"/>
  <c r="O112" i="2"/>
  <c r="P112" i="2"/>
  <c r="Q112" i="2"/>
  <c r="E112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E106" i="2"/>
  <c r="F64" i="2"/>
  <c r="G64" i="2"/>
  <c r="H64" i="2"/>
  <c r="I64" i="2"/>
  <c r="J64" i="2"/>
  <c r="K64" i="2"/>
  <c r="L64" i="2"/>
  <c r="M64" i="2"/>
  <c r="N64" i="2"/>
  <c r="O64" i="2"/>
  <c r="P64" i="2"/>
  <c r="Q64" i="2"/>
  <c r="E64" i="2"/>
  <c r="F44" i="2"/>
  <c r="G44" i="2"/>
  <c r="H44" i="2"/>
  <c r="I44" i="2"/>
  <c r="J44" i="2"/>
  <c r="K44" i="2"/>
  <c r="L44" i="2"/>
  <c r="M44" i="2"/>
  <c r="N44" i="2"/>
  <c r="O44" i="2"/>
  <c r="P44" i="2"/>
  <c r="Q44" i="2"/>
  <c r="E44" i="2"/>
  <c r="Q6" i="2"/>
  <c r="F165" i="1"/>
  <c r="G165" i="1"/>
  <c r="H165" i="1"/>
  <c r="I165" i="1"/>
  <c r="J165" i="1"/>
  <c r="K165" i="1"/>
  <c r="L165" i="1"/>
  <c r="M165" i="1"/>
  <c r="N165" i="1"/>
  <c r="O165" i="1"/>
  <c r="P165" i="1"/>
  <c r="F167" i="1"/>
  <c r="G167" i="1"/>
  <c r="H167" i="1"/>
  <c r="I167" i="1"/>
  <c r="J167" i="1"/>
  <c r="K167" i="1"/>
  <c r="L167" i="1"/>
  <c r="M167" i="1"/>
  <c r="N167" i="1"/>
  <c r="O167" i="1"/>
  <c r="P167" i="1"/>
  <c r="F168" i="1"/>
  <c r="G168" i="1"/>
  <c r="H168" i="1"/>
  <c r="I168" i="1"/>
  <c r="J168" i="1"/>
  <c r="K168" i="1"/>
  <c r="L168" i="1"/>
  <c r="M168" i="1"/>
  <c r="N168" i="1"/>
  <c r="O168" i="1"/>
  <c r="P168" i="1"/>
  <c r="F118" i="1"/>
  <c r="G118" i="1"/>
  <c r="H118" i="1"/>
  <c r="I118" i="1"/>
  <c r="J118" i="1"/>
  <c r="K118" i="1"/>
  <c r="L118" i="1"/>
  <c r="M118" i="1"/>
  <c r="N118" i="1"/>
  <c r="O118" i="1"/>
  <c r="P118" i="1"/>
  <c r="F119" i="1"/>
  <c r="G119" i="1"/>
  <c r="H119" i="1"/>
  <c r="I119" i="1"/>
  <c r="J119" i="1"/>
  <c r="K119" i="1"/>
  <c r="L119" i="1"/>
  <c r="M119" i="1"/>
  <c r="N119" i="1"/>
  <c r="O119" i="1"/>
  <c r="P119" i="1"/>
  <c r="F120" i="1"/>
  <c r="G120" i="1"/>
  <c r="H120" i="1"/>
  <c r="I120" i="1"/>
  <c r="J120" i="1"/>
  <c r="K120" i="1"/>
  <c r="L120" i="1"/>
  <c r="M120" i="1"/>
  <c r="N120" i="1"/>
  <c r="O120" i="1"/>
  <c r="P120" i="1"/>
  <c r="F121" i="1"/>
  <c r="G121" i="1"/>
  <c r="H121" i="1"/>
  <c r="I121" i="1"/>
  <c r="J121" i="1"/>
  <c r="K121" i="1"/>
  <c r="L121" i="1"/>
  <c r="M121" i="1"/>
  <c r="N121" i="1"/>
  <c r="O121" i="1"/>
  <c r="P121" i="1"/>
  <c r="F122" i="1"/>
  <c r="G122" i="1"/>
  <c r="H122" i="1"/>
  <c r="I122" i="1"/>
  <c r="J122" i="1"/>
  <c r="K122" i="1"/>
  <c r="L122" i="1"/>
  <c r="M122" i="1"/>
  <c r="N122" i="1"/>
  <c r="O122" i="1"/>
  <c r="P122" i="1"/>
  <c r="F123" i="1"/>
  <c r="G123" i="1"/>
  <c r="H123" i="1"/>
  <c r="I123" i="1"/>
  <c r="J123" i="1"/>
  <c r="K123" i="1"/>
  <c r="L123" i="1"/>
  <c r="M123" i="1"/>
  <c r="N123" i="1"/>
  <c r="O123" i="1"/>
  <c r="P123" i="1"/>
  <c r="F124" i="1"/>
  <c r="G124" i="1"/>
  <c r="H124" i="1"/>
  <c r="I124" i="1"/>
  <c r="J124" i="1"/>
  <c r="K124" i="1"/>
  <c r="L124" i="1"/>
  <c r="M124" i="1"/>
  <c r="N124" i="1"/>
  <c r="O124" i="1"/>
  <c r="P124" i="1"/>
  <c r="F125" i="1"/>
  <c r="G125" i="1"/>
  <c r="H125" i="1"/>
  <c r="I125" i="1"/>
  <c r="J125" i="1"/>
  <c r="K125" i="1"/>
  <c r="L125" i="1"/>
  <c r="M125" i="1"/>
  <c r="N125" i="1"/>
  <c r="O125" i="1"/>
  <c r="P125" i="1"/>
  <c r="F126" i="1"/>
  <c r="G126" i="1"/>
  <c r="H126" i="1"/>
  <c r="I126" i="1"/>
  <c r="J126" i="1"/>
  <c r="K126" i="1"/>
  <c r="L126" i="1"/>
  <c r="M126" i="1"/>
  <c r="N126" i="1"/>
  <c r="O126" i="1"/>
  <c r="P126" i="1"/>
  <c r="F127" i="1"/>
  <c r="G127" i="1"/>
  <c r="H127" i="1"/>
  <c r="I127" i="1"/>
  <c r="J127" i="1"/>
  <c r="K127" i="1"/>
  <c r="L127" i="1"/>
  <c r="M127" i="1"/>
  <c r="N127" i="1"/>
  <c r="O127" i="1"/>
  <c r="P127" i="1"/>
  <c r="F128" i="1"/>
  <c r="G128" i="1"/>
  <c r="H128" i="1"/>
  <c r="I128" i="1"/>
  <c r="J128" i="1"/>
  <c r="K128" i="1"/>
  <c r="L128" i="1"/>
  <c r="M128" i="1"/>
  <c r="N128" i="1"/>
  <c r="O128" i="1"/>
  <c r="P128" i="1"/>
  <c r="F129" i="1"/>
  <c r="G129" i="1"/>
  <c r="H129" i="1"/>
  <c r="I129" i="1"/>
  <c r="J129" i="1"/>
  <c r="K129" i="1"/>
  <c r="L129" i="1"/>
  <c r="M129" i="1"/>
  <c r="N129" i="1"/>
  <c r="O129" i="1"/>
  <c r="P129" i="1"/>
  <c r="F130" i="1"/>
  <c r="G130" i="1"/>
  <c r="H130" i="1"/>
  <c r="I130" i="1"/>
  <c r="J130" i="1"/>
  <c r="K130" i="1"/>
  <c r="L130" i="1"/>
  <c r="M130" i="1"/>
  <c r="N130" i="1"/>
  <c r="O130" i="1"/>
  <c r="P130" i="1"/>
  <c r="F131" i="1"/>
  <c r="G131" i="1"/>
  <c r="H131" i="1"/>
  <c r="I131" i="1"/>
  <c r="J131" i="1"/>
  <c r="K131" i="1"/>
  <c r="L131" i="1"/>
  <c r="M131" i="1"/>
  <c r="N131" i="1"/>
  <c r="O131" i="1"/>
  <c r="P131" i="1"/>
  <c r="F132" i="1"/>
  <c r="G132" i="1"/>
  <c r="H132" i="1"/>
  <c r="I132" i="1"/>
  <c r="J132" i="1"/>
  <c r="K132" i="1"/>
  <c r="L132" i="1"/>
  <c r="M132" i="1"/>
  <c r="N132" i="1"/>
  <c r="O132" i="1"/>
  <c r="P132" i="1"/>
  <c r="F133" i="1"/>
  <c r="G133" i="1"/>
  <c r="H133" i="1"/>
  <c r="I133" i="1"/>
  <c r="J133" i="1"/>
  <c r="K133" i="1"/>
  <c r="L133" i="1"/>
  <c r="M133" i="1"/>
  <c r="N133" i="1"/>
  <c r="O133" i="1"/>
  <c r="P133" i="1"/>
  <c r="F134" i="1"/>
  <c r="G134" i="1"/>
  <c r="H134" i="1"/>
  <c r="I134" i="1"/>
  <c r="J134" i="1"/>
  <c r="K134" i="1"/>
  <c r="L134" i="1"/>
  <c r="M134" i="1"/>
  <c r="N134" i="1"/>
  <c r="O134" i="1"/>
  <c r="P134" i="1"/>
  <c r="F135" i="1"/>
  <c r="G135" i="1"/>
  <c r="H135" i="1"/>
  <c r="I135" i="1"/>
  <c r="J135" i="1"/>
  <c r="K135" i="1"/>
  <c r="L135" i="1"/>
  <c r="M135" i="1"/>
  <c r="N135" i="1"/>
  <c r="O135" i="1"/>
  <c r="P135" i="1"/>
  <c r="F136" i="1"/>
  <c r="G136" i="1"/>
  <c r="H136" i="1"/>
  <c r="I136" i="1"/>
  <c r="J136" i="1"/>
  <c r="K136" i="1"/>
  <c r="L136" i="1"/>
  <c r="M136" i="1"/>
  <c r="N136" i="1"/>
  <c r="O136" i="1"/>
  <c r="P136" i="1"/>
  <c r="F137" i="1"/>
  <c r="G137" i="1"/>
  <c r="H137" i="1"/>
  <c r="I137" i="1"/>
  <c r="J137" i="1"/>
  <c r="K137" i="1"/>
  <c r="L137" i="1"/>
  <c r="M137" i="1"/>
  <c r="N137" i="1"/>
  <c r="O137" i="1"/>
  <c r="P137" i="1"/>
  <c r="F138" i="1"/>
  <c r="G138" i="1"/>
  <c r="H138" i="1"/>
  <c r="I138" i="1"/>
  <c r="J138" i="1"/>
  <c r="K138" i="1"/>
  <c r="L138" i="1"/>
  <c r="M138" i="1"/>
  <c r="N138" i="1"/>
  <c r="O138" i="1"/>
  <c r="P138" i="1"/>
  <c r="F139" i="1"/>
  <c r="G139" i="1"/>
  <c r="H139" i="1"/>
  <c r="I139" i="1"/>
  <c r="J139" i="1"/>
  <c r="K139" i="1"/>
  <c r="L139" i="1"/>
  <c r="M139" i="1"/>
  <c r="N139" i="1"/>
  <c r="O139" i="1"/>
  <c r="P139" i="1"/>
  <c r="F140" i="1"/>
  <c r="G140" i="1"/>
  <c r="H140" i="1"/>
  <c r="I140" i="1"/>
  <c r="J140" i="1"/>
  <c r="K140" i="1"/>
  <c r="L140" i="1"/>
  <c r="M140" i="1"/>
  <c r="N140" i="1"/>
  <c r="O140" i="1"/>
  <c r="P140" i="1"/>
  <c r="F141" i="1"/>
  <c r="G141" i="1"/>
  <c r="H141" i="1"/>
  <c r="I141" i="1"/>
  <c r="J141" i="1"/>
  <c r="K141" i="1"/>
  <c r="L141" i="1"/>
  <c r="M141" i="1"/>
  <c r="N141" i="1"/>
  <c r="O141" i="1"/>
  <c r="P141" i="1"/>
  <c r="F142" i="1"/>
  <c r="G142" i="1"/>
  <c r="H142" i="1"/>
  <c r="I142" i="1"/>
  <c r="J142" i="1"/>
  <c r="K142" i="1"/>
  <c r="L142" i="1"/>
  <c r="M142" i="1"/>
  <c r="N142" i="1"/>
  <c r="O142" i="1"/>
  <c r="P142" i="1"/>
  <c r="F143" i="1"/>
  <c r="G143" i="1"/>
  <c r="H143" i="1"/>
  <c r="I143" i="1"/>
  <c r="J143" i="1"/>
  <c r="K143" i="1"/>
  <c r="L143" i="1"/>
  <c r="M143" i="1"/>
  <c r="N143" i="1"/>
  <c r="O143" i="1"/>
  <c r="P143" i="1"/>
  <c r="F144" i="1"/>
  <c r="G144" i="1"/>
  <c r="H144" i="1"/>
  <c r="I144" i="1"/>
  <c r="J144" i="1"/>
  <c r="K144" i="1"/>
  <c r="L144" i="1"/>
  <c r="M144" i="1"/>
  <c r="N144" i="1"/>
  <c r="O144" i="1"/>
  <c r="P144" i="1"/>
  <c r="F145" i="1"/>
  <c r="G145" i="1"/>
  <c r="H145" i="1"/>
  <c r="I145" i="1"/>
  <c r="J145" i="1"/>
  <c r="K145" i="1"/>
  <c r="L145" i="1"/>
  <c r="M145" i="1"/>
  <c r="N145" i="1"/>
  <c r="O145" i="1"/>
  <c r="P145" i="1"/>
  <c r="F146" i="1"/>
  <c r="G146" i="1"/>
  <c r="H146" i="1"/>
  <c r="I146" i="1"/>
  <c r="J146" i="1"/>
  <c r="K146" i="1"/>
  <c r="L146" i="1"/>
  <c r="M146" i="1"/>
  <c r="N146" i="1"/>
  <c r="O146" i="1"/>
  <c r="P146" i="1"/>
  <c r="F147" i="1"/>
  <c r="G147" i="1"/>
  <c r="H147" i="1"/>
  <c r="I147" i="1"/>
  <c r="J147" i="1"/>
  <c r="K147" i="1"/>
  <c r="L147" i="1"/>
  <c r="M147" i="1"/>
  <c r="N147" i="1"/>
  <c r="O147" i="1"/>
  <c r="P147" i="1"/>
  <c r="F148" i="1"/>
  <c r="G148" i="1"/>
  <c r="H148" i="1"/>
  <c r="I148" i="1"/>
  <c r="J148" i="1"/>
  <c r="K148" i="1"/>
  <c r="L148" i="1"/>
  <c r="M148" i="1"/>
  <c r="N148" i="1"/>
  <c r="O148" i="1"/>
  <c r="P148" i="1"/>
  <c r="F149" i="1"/>
  <c r="G149" i="1"/>
  <c r="H149" i="1"/>
  <c r="I149" i="1"/>
  <c r="J149" i="1"/>
  <c r="K149" i="1"/>
  <c r="L149" i="1"/>
  <c r="M149" i="1"/>
  <c r="N149" i="1"/>
  <c r="O149" i="1"/>
  <c r="P149" i="1"/>
  <c r="F150" i="1"/>
  <c r="G150" i="1"/>
  <c r="H150" i="1"/>
  <c r="I150" i="1"/>
  <c r="J150" i="1"/>
  <c r="K150" i="1"/>
  <c r="L150" i="1"/>
  <c r="M150" i="1"/>
  <c r="N150" i="1"/>
  <c r="O150" i="1"/>
  <c r="P150" i="1"/>
  <c r="F151" i="1"/>
  <c r="G151" i="1"/>
  <c r="H151" i="1"/>
  <c r="I151" i="1"/>
  <c r="J151" i="1"/>
  <c r="K151" i="1"/>
  <c r="L151" i="1"/>
  <c r="M151" i="1"/>
  <c r="N151" i="1"/>
  <c r="O151" i="1"/>
  <c r="P151" i="1"/>
  <c r="F152" i="1"/>
  <c r="G152" i="1"/>
  <c r="H152" i="1"/>
  <c r="I152" i="1"/>
  <c r="J152" i="1"/>
  <c r="K152" i="1"/>
  <c r="L152" i="1"/>
  <c r="M152" i="1"/>
  <c r="N152" i="1"/>
  <c r="O152" i="1"/>
  <c r="P152" i="1"/>
  <c r="F153" i="1"/>
  <c r="G153" i="1"/>
  <c r="H153" i="1"/>
  <c r="I153" i="1"/>
  <c r="J153" i="1"/>
  <c r="K153" i="1"/>
  <c r="L153" i="1"/>
  <c r="M153" i="1"/>
  <c r="N153" i="1"/>
  <c r="O153" i="1"/>
  <c r="P153" i="1"/>
  <c r="F154" i="1"/>
  <c r="G154" i="1"/>
  <c r="H154" i="1"/>
  <c r="I154" i="1"/>
  <c r="J154" i="1"/>
  <c r="K154" i="1"/>
  <c r="L154" i="1"/>
  <c r="M154" i="1"/>
  <c r="N154" i="1"/>
  <c r="O154" i="1"/>
  <c r="P154" i="1"/>
  <c r="F155" i="1"/>
  <c r="G155" i="1"/>
  <c r="H155" i="1"/>
  <c r="I155" i="1"/>
  <c r="J155" i="1"/>
  <c r="K155" i="1"/>
  <c r="L155" i="1"/>
  <c r="M155" i="1"/>
  <c r="N155" i="1"/>
  <c r="O155" i="1"/>
  <c r="P155" i="1"/>
  <c r="F156" i="1"/>
  <c r="G156" i="1"/>
  <c r="H156" i="1"/>
  <c r="I156" i="1"/>
  <c r="J156" i="1"/>
  <c r="K156" i="1"/>
  <c r="L156" i="1"/>
  <c r="M156" i="1"/>
  <c r="N156" i="1"/>
  <c r="O156" i="1"/>
  <c r="P156" i="1"/>
  <c r="F157" i="1"/>
  <c r="G157" i="1"/>
  <c r="H157" i="1"/>
  <c r="I157" i="1"/>
  <c r="J157" i="1"/>
  <c r="K157" i="1"/>
  <c r="L157" i="1"/>
  <c r="M157" i="1"/>
  <c r="N157" i="1"/>
  <c r="O157" i="1"/>
  <c r="P157" i="1"/>
  <c r="F158" i="1"/>
  <c r="G158" i="1"/>
  <c r="H158" i="1"/>
  <c r="I158" i="1"/>
  <c r="J158" i="1"/>
  <c r="K158" i="1"/>
  <c r="L158" i="1"/>
  <c r="M158" i="1"/>
  <c r="N158" i="1"/>
  <c r="O158" i="1"/>
  <c r="P158" i="1"/>
  <c r="F159" i="1"/>
  <c r="G159" i="1"/>
  <c r="H159" i="1"/>
  <c r="I159" i="1"/>
  <c r="J159" i="1"/>
  <c r="K159" i="1"/>
  <c r="L159" i="1"/>
  <c r="M159" i="1"/>
  <c r="N159" i="1"/>
  <c r="O159" i="1"/>
  <c r="P159" i="1"/>
  <c r="F160" i="1"/>
  <c r="G160" i="1"/>
  <c r="H160" i="1"/>
  <c r="I160" i="1"/>
  <c r="J160" i="1"/>
  <c r="K160" i="1"/>
  <c r="L160" i="1"/>
  <c r="M160" i="1"/>
  <c r="N160" i="1"/>
  <c r="O160" i="1"/>
  <c r="P160" i="1"/>
  <c r="F161" i="1"/>
  <c r="G161" i="1"/>
  <c r="H161" i="1"/>
  <c r="I161" i="1"/>
  <c r="J161" i="1"/>
  <c r="K161" i="1"/>
  <c r="L161" i="1"/>
  <c r="M161" i="1"/>
  <c r="N161" i="1"/>
  <c r="O161" i="1"/>
  <c r="P161" i="1"/>
  <c r="F162" i="1"/>
  <c r="G162" i="1"/>
  <c r="H162" i="1"/>
  <c r="I162" i="1"/>
  <c r="J162" i="1"/>
  <c r="K162" i="1"/>
  <c r="L162" i="1"/>
  <c r="M162" i="1"/>
  <c r="N162" i="1"/>
  <c r="O162" i="1"/>
  <c r="P162" i="1"/>
  <c r="F96" i="1"/>
  <c r="G96" i="1"/>
  <c r="H96" i="1"/>
  <c r="I96" i="1"/>
  <c r="J96" i="1"/>
  <c r="K96" i="1"/>
  <c r="L96" i="1"/>
  <c r="M96" i="1"/>
  <c r="N96" i="1"/>
  <c r="O96" i="1"/>
  <c r="P96" i="1"/>
  <c r="F97" i="1"/>
  <c r="G97" i="1"/>
  <c r="H97" i="1"/>
  <c r="I97" i="1"/>
  <c r="J97" i="1"/>
  <c r="K97" i="1"/>
  <c r="L97" i="1"/>
  <c r="M97" i="1"/>
  <c r="N97" i="1"/>
  <c r="O97" i="1"/>
  <c r="P97" i="1"/>
  <c r="F98" i="1"/>
  <c r="G98" i="1"/>
  <c r="H98" i="1"/>
  <c r="I98" i="1"/>
  <c r="J98" i="1"/>
  <c r="K98" i="1"/>
  <c r="L98" i="1"/>
  <c r="M98" i="1"/>
  <c r="N98" i="1"/>
  <c r="O98" i="1"/>
  <c r="P98" i="1"/>
  <c r="F99" i="1"/>
  <c r="G99" i="1"/>
  <c r="H99" i="1"/>
  <c r="I99" i="1"/>
  <c r="J99" i="1"/>
  <c r="K99" i="1"/>
  <c r="L99" i="1"/>
  <c r="M99" i="1"/>
  <c r="N99" i="1"/>
  <c r="O99" i="1"/>
  <c r="P99" i="1"/>
  <c r="F100" i="1"/>
  <c r="G100" i="1"/>
  <c r="H100" i="1"/>
  <c r="I100" i="1"/>
  <c r="J100" i="1"/>
  <c r="K100" i="1"/>
  <c r="L100" i="1"/>
  <c r="M100" i="1"/>
  <c r="N100" i="1"/>
  <c r="O100" i="1"/>
  <c r="P100" i="1"/>
  <c r="F101" i="1"/>
  <c r="G101" i="1"/>
  <c r="H101" i="1"/>
  <c r="I101" i="1"/>
  <c r="J101" i="1"/>
  <c r="K101" i="1"/>
  <c r="L101" i="1"/>
  <c r="M101" i="1"/>
  <c r="N101" i="1"/>
  <c r="O101" i="1"/>
  <c r="P101" i="1"/>
  <c r="F102" i="1"/>
  <c r="G102" i="1"/>
  <c r="H102" i="1"/>
  <c r="I102" i="1"/>
  <c r="J102" i="1"/>
  <c r="K102" i="1"/>
  <c r="L102" i="1"/>
  <c r="M102" i="1"/>
  <c r="N102" i="1"/>
  <c r="O102" i="1"/>
  <c r="P102" i="1"/>
  <c r="F103" i="1"/>
  <c r="G103" i="1"/>
  <c r="H103" i="1"/>
  <c r="I103" i="1"/>
  <c r="J103" i="1"/>
  <c r="K103" i="1"/>
  <c r="L103" i="1"/>
  <c r="M103" i="1"/>
  <c r="N103" i="1"/>
  <c r="O103" i="1"/>
  <c r="P103" i="1"/>
  <c r="F104" i="1"/>
  <c r="G104" i="1"/>
  <c r="H104" i="1"/>
  <c r="I104" i="1"/>
  <c r="J104" i="1"/>
  <c r="K104" i="1"/>
  <c r="L104" i="1"/>
  <c r="M104" i="1"/>
  <c r="N104" i="1"/>
  <c r="O104" i="1"/>
  <c r="P104" i="1"/>
  <c r="F105" i="1"/>
  <c r="G105" i="1"/>
  <c r="H105" i="1"/>
  <c r="I105" i="1"/>
  <c r="J105" i="1"/>
  <c r="K105" i="1"/>
  <c r="L105" i="1"/>
  <c r="M105" i="1"/>
  <c r="N105" i="1"/>
  <c r="O105" i="1"/>
  <c r="P105" i="1"/>
  <c r="F106" i="1"/>
  <c r="G106" i="1"/>
  <c r="H106" i="1"/>
  <c r="I106" i="1"/>
  <c r="J106" i="1"/>
  <c r="K106" i="1"/>
  <c r="L106" i="1"/>
  <c r="M106" i="1"/>
  <c r="N106" i="1"/>
  <c r="O106" i="1"/>
  <c r="P106" i="1"/>
  <c r="F107" i="1"/>
  <c r="G107" i="1"/>
  <c r="H107" i="1"/>
  <c r="I107" i="1"/>
  <c r="J107" i="1"/>
  <c r="K107" i="1"/>
  <c r="L107" i="1"/>
  <c r="M107" i="1"/>
  <c r="N107" i="1"/>
  <c r="O107" i="1"/>
  <c r="P107" i="1"/>
  <c r="F108" i="1"/>
  <c r="G108" i="1"/>
  <c r="H108" i="1"/>
  <c r="I108" i="1"/>
  <c r="J108" i="1"/>
  <c r="K108" i="1"/>
  <c r="L108" i="1"/>
  <c r="M108" i="1"/>
  <c r="N108" i="1"/>
  <c r="O108" i="1"/>
  <c r="P108" i="1"/>
  <c r="F109" i="1"/>
  <c r="G109" i="1"/>
  <c r="H109" i="1"/>
  <c r="I109" i="1"/>
  <c r="J109" i="1"/>
  <c r="K109" i="1"/>
  <c r="L109" i="1"/>
  <c r="M109" i="1"/>
  <c r="N109" i="1"/>
  <c r="O109" i="1"/>
  <c r="P109" i="1"/>
  <c r="F110" i="1"/>
  <c r="G110" i="1"/>
  <c r="H110" i="1"/>
  <c r="I110" i="1"/>
  <c r="J110" i="1"/>
  <c r="K110" i="1"/>
  <c r="L110" i="1"/>
  <c r="M110" i="1"/>
  <c r="N110" i="1"/>
  <c r="O110" i="1"/>
  <c r="P110" i="1"/>
  <c r="F111" i="1"/>
  <c r="G111" i="1"/>
  <c r="H111" i="1"/>
  <c r="I111" i="1"/>
  <c r="J111" i="1"/>
  <c r="K111" i="1"/>
  <c r="L111" i="1"/>
  <c r="M111" i="1"/>
  <c r="N111" i="1"/>
  <c r="O111" i="1"/>
  <c r="P111" i="1"/>
  <c r="F112" i="1"/>
  <c r="G112" i="1"/>
  <c r="H112" i="1"/>
  <c r="I112" i="1"/>
  <c r="J112" i="1"/>
  <c r="K112" i="1"/>
  <c r="L112" i="1"/>
  <c r="M112" i="1"/>
  <c r="N112" i="1"/>
  <c r="O112" i="1"/>
  <c r="P112" i="1"/>
  <c r="F113" i="1"/>
  <c r="G113" i="1"/>
  <c r="H113" i="1"/>
  <c r="I113" i="1"/>
  <c r="J113" i="1"/>
  <c r="K113" i="1"/>
  <c r="L113" i="1"/>
  <c r="M113" i="1"/>
  <c r="N113" i="1"/>
  <c r="O113" i="1"/>
  <c r="P113" i="1"/>
  <c r="F114" i="1"/>
  <c r="G114" i="1"/>
  <c r="H114" i="1"/>
  <c r="I114" i="1"/>
  <c r="J114" i="1"/>
  <c r="K114" i="1"/>
  <c r="L114" i="1"/>
  <c r="M114" i="1"/>
  <c r="N114" i="1"/>
  <c r="O114" i="1"/>
  <c r="P114" i="1"/>
  <c r="F115" i="1"/>
  <c r="G115" i="1"/>
  <c r="H115" i="1"/>
  <c r="I115" i="1"/>
  <c r="J115" i="1"/>
  <c r="K115" i="1"/>
  <c r="L115" i="1"/>
  <c r="M115" i="1"/>
  <c r="N115" i="1"/>
  <c r="O115" i="1"/>
  <c r="P115" i="1"/>
  <c r="F75" i="1"/>
  <c r="G75" i="1"/>
  <c r="H75" i="1"/>
  <c r="I75" i="1"/>
  <c r="J75" i="1"/>
  <c r="K75" i="1"/>
  <c r="L75" i="1"/>
  <c r="M75" i="1"/>
  <c r="N75" i="1"/>
  <c r="O75" i="1"/>
  <c r="P75" i="1"/>
  <c r="F76" i="1"/>
  <c r="G76" i="1"/>
  <c r="H76" i="1"/>
  <c r="I76" i="1"/>
  <c r="J76" i="1"/>
  <c r="K76" i="1"/>
  <c r="L76" i="1"/>
  <c r="M76" i="1"/>
  <c r="N76" i="1"/>
  <c r="O76" i="1"/>
  <c r="P76" i="1"/>
  <c r="F77" i="1"/>
  <c r="G77" i="1"/>
  <c r="H77" i="1"/>
  <c r="I77" i="1"/>
  <c r="J77" i="1"/>
  <c r="K77" i="1"/>
  <c r="L77" i="1"/>
  <c r="M77" i="1"/>
  <c r="N77" i="1"/>
  <c r="O77" i="1"/>
  <c r="P77" i="1"/>
  <c r="F78" i="1"/>
  <c r="G78" i="1"/>
  <c r="H78" i="1"/>
  <c r="I78" i="1"/>
  <c r="J78" i="1"/>
  <c r="K78" i="1"/>
  <c r="L78" i="1"/>
  <c r="M78" i="1"/>
  <c r="N78" i="1"/>
  <c r="O78" i="1"/>
  <c r="P78" i="1"/>
  <c r="F79" i="1"/>
  <c r="G79" i="1"/>
  <c r="H79" i="1"/>
  <c r="I79" i="1"/>
  <c r="J79" i="1"/>
  <c r="K79" i="1"/>
  <c r="L79" i="1"/>
  <c r="M79" i="1"/>
  <c r="N79" i="1"/>
  <c r="O79" i="1"/>
  <c r="P79" i="1"/>
  <c r="F80" i="1"/>
  <c r="G80" i="1"/>
  <c r="H80" i="1"/>
  <c r="I80" i="1"/>
  <c r="J80" i="1"/>
  <c r="K80" i="1"/>
  <c r="L80" i="1"/>
  <c r="M80" i="1"/>
  <c r="N80" i="1"/>
  <c r="O80" i="1"/>
  <c r="P80" i="1"/>
  <c r="F81" i="1"/>
  <c r="G81" i="1"/>
  <c r="H81" i="1"/>
  <c r="I81" i="1"/>
  <c r="J81" i="1"/>
  <c r="K81" i="1"/>
  <c r="L81" i="1"/>
  <c r="M81" i="1"/>
  <c r="N81" i="1"/>
  <c r="O81" i="1"/>
  <c r="P81" i="1"/>
  <c r="F82" i="1"/>
  <c r="G82" i="1"/>
  <c r="H82" i="1"/>
  <c r="I82" i="1"/>
  <c r="J82" i="1"/>
  <c r="K82" i="1"/>
  <c r="L82" i="1"/>
  <c r="M82" i="1"/>
  <c r="N82" i="1"/>
  <c r="O82" i="1"/>
  <c r="P82" i="1"/>
  <c r="F83" i="1"/>
  <c r="G83" i="1"/>
  <c r="H83" i="1"/>
  <c r="I83" i="1"/>
  <c r="J83" i="1"/>
  <c r="K83" i="1"/>
  <c r="L83" i="1"/>
  <c r="M83" i="1"/>
  <c r="N83" i="1"/>
  <c r="O83" i="1"/>
  <c r="P83" i="1"/>
  <c r="F84" i="1"/>
  <c r="G84" i="1"/>
  <c r="H84" i="1"/>
  <c r="I84" i="1"/>
  <c r="J84" i="1"/>
  <c r="K84" i="1"/>
  <c r="L84" i="1"/>
  <c r="M84" i="1"/>
  <c r="N84" i="1"/>
  <c r="O84" i="1"/>
  <c r="P84" i="1"/>
  <c r="F85" i="1"/>
  <c r="G85" i="1"/>
  <c r="H85" i="1"/>
  <c r="I85" i="1"/>
  <c r="J85" i="1"/>
  <c r="K85" i="1"/>
  <c r="L85" i="1"/>
  <c r="M85" i="1"/>
  <c r="N85" i="1"/>
  <c r="O85" i="1"/>
  <c r="P85" i="1"/>
  <c r="F86" i="1"/>
  <c r="G86" i="1"/>
  <c r="H86" i="1"/>
  <c r="I86" i="1"/>
  <c r="J86" i="1"/>
  <c r="K86" i="1"/>
  <c r="L86" i="1"/>
  <c r="M86" i="1"/>
  <c r="N86" i="1"/>
  <c r="O86" i="1"/>
  <c r="P86" i="1"/>
  <c r="F87" i="1"/>
  <c r="G87" i="1"/>
  <c r="H87" i="1"/>
  <c r="I87" i="1"/>
  <c r="J87" i="1"/>
  <c r="K87" i="1"/>
  <c r="L87" i="1"/>
  <c r="M87" i="1"/>
  <c r="N87" i="1"/>
  <c r="O87" i="1"/>
  <c r="P87" i="1"/>
  <c r="F88" i="1"/>
  <c r="G88" i="1"/>
  <c r="H88" i="1"/>
  <c r="I88" i="1"/>
  <c r="J88" i="1"/>
  <c r="K88" i="1"/>
  <c r="L88" i="1"/>
  <c r="M88" i="1"/>
  <c r="N88" i="1"/>
  <c r="O88" i="1"/>
  <c r="P88" i="1"/>
  <c r="F89" i="1"/>
  <c r="G89" i="1"/>
  <c r="H89" i="1"/>
  <c r="I89" i="1"/>
  <c r="J89" i="1"/>
  <c r="K89" i="1"/>
  <c r="L89" i="1"/>
  <c r="M89" i="1"/>
  <c r="N89" i="1"/>
  <c r="O89" i="1"/>
  <c r="P89" i="1"/>
  <c r="F90" i="1"/>
  <c r="G90" i="1"/>
  <c r="H90" i="1"/>
  <c r="I90" i="1"/>
  <c r="J90" i="1"/>
  <c r="K90" i="1"/>
  <c r="L90" i="1"/>
  <c r="M90" i="1"/>
  <c r="N90" i="1"/>
  <c r="O90" i="1"/>
  <c r="P90" i="1"/>
  <c r="F91" i="1"/>
  <c r="G91" i="1"/>
  <c r="H91" i="1"/>
  <c r="I91" i="1"/>
  <c r="J91" i="1"/>
  <c r="K91" i="1"/>
  <c r="L91" i="1"/>
  <c r="M91" i="1"/>
  <c r="N91" i="1"/>
  <c r="O91" i="1"/>
  <c r="P91" i="1"/>
  <c r="F92" i="1"/>
  <c r="G92" i="1"/>
  <c r="H92" i="1"/>
  <c r="I92" i="1"/>
  <c r="J92" i="1"/>
  <c r="K92" i="1"/>
  <c r="L92" i="1"/>
  <c r="M92" i="1"/>
  <c r="N92" i="1"/>
  <c r="O92" i="1"/>
  <c r="P92" i="1"/>
  <c r="F93" i="1"/>
  <c r="G93" i="1"/>
  <c r="H93" i="1"/>
  <c r="I93" i="1"/>
  <c r="J93" i="1"/>
  <c r="K93" i="1"/>
  <c r="L93" i="1"/>
  <c r="M93" i="1"/>
  <c r="N93" i="1"/>
  <c r="O93" i="1"/>
  <c r="P93" i="1"/>
  <c r="F67" i="1"/>
  <c r="G67" i="1"/>
  <c r="H67" i="1"/>
  <c r="I67" i="1"/>
  <c r="J67" i="1"/>
  <c r="K67" i="1"/>
  <c r="L67" i="1"/>
  <c r="M67" i="1"/>
  <c r="N67" i="1"/>
  <c r="O67" i="1"/>
  <c r="P67" i="1"/>
  <c r="F68" i="1"/>
  <c r="G68" i="1"/>
  <c r="H68" i="1"/>
  <c r="I68" i="1"/>
  <c r="J68" i="1"/>
  <c r="K68" i="1"/>
  <c r="L68" i="1"/>
  <c r="M68" i="1"/>
  <c r="N68" i="1"/>
  <c r="O68" i="1"/>
  <c r="P68" i="1"/>
  <c r="F25" i="1"/>
  <c r="G25" i="1"/>
  <c r="H25" i="1"/>
  <c r="I25" i="1"/>
  <c r="J25" i="1"/>
  <c r="K25" i="1"/>
  <c r="L25" i="1"/>
  <c r="M25" i="1"/>
  <c r="N25" i="1"/>
  <c r="O25" i="1"/>
  <c r="P25" i="1"/>
  <c r="E25" i="1"/>
  <c r="F8" i="1"/>
  <c r="G8" i="1"/>
  <c r="H8" i="1"/>
  <c r="I8" i="1"/>
  <c r="J8" i="1"/>
  <c r="K8" i="1"/>
  <c r="L8" i="1"/>
  <c r="M8" i="1"/>
  <c r="N8" i="1"/>
  <c r="O8" i="1"/>
  <c r="P8" i="1"/>
  <c r="F9" i="1"/>
  <c r="G9" i="1"/>
  <c r="H9" i="1"/>
  <c r="I9" i="1"/>
  <c r="J9" i="1"/>
  <c r="K9" i="1"/>
  <c r="L9" i="1"/>
  <c r="M9" i="1"/>
  <c r="N9" i="1"/>
  <c r="O9" i="1"/>
  <c r="P9" i="1"/>
  <c r="F10" i="1"/>
  <c r="G10" i="1"/>
  <c r="H10" i="1"/>
  <c r="I10" i="1"/>
  <c r="J10" i="1"/>
  <c r="K10" i="1"/>
  <c r="L10" i="1"/>
  <c r="M10" i="1"/>
  <c r="N10" i="1"/>
  <c r="O10" i="1"/>
  <c r="P10" i="1"/>
  <c r="F11" i="1"/>
  <c r="G11" i="1"/>
  <c r="H11" i="1"/>
  <c r="I11" i="1"/>
  <c r="J11" i="1"/>
  <c r="K11" i="1"/>
  <c r="L11" i="1"/>
  <c r="M11" i="1"/>
  <c r="N11" i="1"/>
  <c r="O11" i="1"/>
  <c r="P11" i="1"/>
  <c r="F12" i="1"/>
  <c r="G12" i="1"/>
  <c r="H12" i="1"/>
  <c r="I12" i="1"/>
  <c r="J12" i="1"/>
  <c r="K12" i="1"/>
  <c r="L12" i="1"/>
  <c r="M12" i="1"/>
  <c r="N12" i="1"/>
  <c r="O12" i="1"/>
  <c r="P12" i="1"/>
  <c r="F13" i="1"/>
  <c r="G13" i="1"/>
  <c r="H13" i="1"/>
  <c r="I13" i="1"/>
  <c r="J13" i="1"/>
  <c r="K13" i="1"/>
  <c r="L13" i="1"/>
  <c r="M13" i="1"/>
  <c r="N13" i="1"/>
  <c r="O13" i="1"/>
  <c r="P13" i="1"/>
  <c r="F14" i="1"/>
  <c r="G14" i="1"/>
  <c r="H14" i="1"/>
  <c r="I14" i="1"/>
  <c r="J14" i="1"/>
  <c r="K14" i="1"/>
  <c r="L14" i="1"/>
  <c r="M14" i="1"/>
  <c r="N14" i="1"/>
  <c r="O14" i="1"/>
  <c r="P14" i="1"/>
  <c r="F15" i="1"/>
  <c r="G15" i="1"/>
  <c r="H15" i="1"/>
  <c r="I15" i="1"/>
  <c r="J15" i="1"/>
  <c r="K15" i="1"/>
  <c r="L15" i="1"/>
  <c r="M15" i="1"/>
  <c r="N15" i="1"/>
  <c r="O15" i="1"/>
  <c r="P15" i="1"/>
  <c r="F16" i="1"/>
  <c r="G16" i="1"/>
  <c r="H16" i="1"/>
  <c r="I16" i="1"/>
  <c r="J16" i="1"/>
  <c r="K16" i="1"/>
  <c r="L16" i="1"/>
  <c r="M16" i="1"/>
  <c r="N16" i="1"/>
  <c r="O16" i="1"/>
  <c r="P16" i="1"/>
  <c r="F17" i="1"/>
  <c r="G17" i="1"/>
  <c r="H17" i="1"/>
  <c r="I17" i="1"/>
  <c r="J17" i="1"/>
  <c r="K17" i="1"/>
  <c r="L17" i="1"/>
  <c r="M17" i="1"/>
  <c r="N17" i="1"/>
  <c r="O17" i="1"/>
  <c r="P17" i="1"/>
  <c r="F18" i="1"/>
  <c r="G18" i="1"/>
  <c r="H18" i="1"/>
  <c r="I18" i="1"/>
  <c r="J18" i="1"/>
  <c r="K18" i="1"/>
  <c r="L18" i="1"/>
  <c r="M18" i="1"/>
  <c r="N18" i="1"/>
  <c r="O18" i="1"/>
  <c r="P18" i="1"/>
  <c r="F19" i="1"/>
  <c r="G19" i="1"/>
  <c r="H19" i="1"/>
  <c r="I19" i="1"/>
  <c r="J19" i="1"/>
  <c r="K19" i="1"/>
  <c r="L19" i="1"/>
  <c r="M19" i="1"/>
  <c r="N19" i="1"/>
  <c r="O19" i="1"/>
  <c r="P19" i="1"/>
  <c r="F20" i="1"/>
  <c r="G20" i="1"/>
  <c r="H20" i="1"/>
  <c r="I20" i="1"/>
  <c r="J20" i="1"/>
  <c r="K20" i="1"/>
  <c r="L20" i="1"/>
  <c r="M20" i="1"/>
  <c r="N20" i="1"/>
  <c r="O20" i="1"/>
  <c r="P20" i="1"/>
  <c r="F21" i="1"/>
  <c r="G21" i="1"/>
  <c r="H21" i="1"/>
  <c r="I21" i="1"/>
  <c r="J21" i="1"/>
  <c r="K21" i="1"/>
  <c r="L21" i="1"/>
  <c r="M21" i="1"/>
  <c r="N21" i="1"/>
  <c r="O21" i="1"/>
  <c r="P21" i="1"/>
  <c r="F22" i="1"/>
  <c r="G22" i="1"/>
  <c r="H22" i="1"/>
  <c r="I22" i="1"/>
  <c r="J22" i="1"/>
  <c r="K22" i="1"/>
  <c r="L22" i="1"/>
  <c r="M22" i="1"/>
  <c r="N22" i="1"/>
  <c r="O22" i="1"/>
  <c r="P22" i="1"/>
  <c r="F23" i="1"/>
  <c r="G23" i="1"/>
  <c r="H23" i="1"/>
  <c r="I23" i="1"/>
  <c r="J23" i="1"/>
  <c r="K23" i="1"/>
  <c r="L23" i="1"/>
  <c r="M23" i="1"/>
  <c r="N23" i="1"/>
  <c r="O23" i="1"/>
  <c r="P23" i="1"/>
  <c r="F24" i="1"/>
  <c r="G24" i="1"/>
  <c r="H24" i="1"/>
  <c r="I24" i="1"/>
  <c r="J24" i="1"/>
  <c r="K24" i="1"/>
  <c r="L24" i="1"/>
  <c r="M24" i="1"/>
  <c r="N24" i="1"/>
  <c r="O24" i="1"/>
  <c r="P24" i="1"/>
  <c r="F26" i="1"/>
  <c r="G26" i="1"/>
  <c r="H26" i="1"/>
  <c r="I26" i="1"/>
  <c r="J26" i="1"/>
  <c r="K26" i="1"/>
  <c r="L26" i="1"/>
  <c r="M26" i="1"/>
  <c r="N26" i="1"/>
  <c r="O26" i="1"/>
  <c r="P26" i="1"/>
  <c r="F27" i="1"/>
  <c r="G27" i="1"/>
  <c r="H27" i="1"/>
  <c r="I27" i="1"/>
  <c r="J27" i="1"/>
  <c r="K27" i="1"/>
  <c r="L27" i="1"/>
  <c r="M27" i="1"/>
  <c r="N27" i="1"/>
  <c r="O27" i="1"/>
  <c r="P27" i="1"/>
  <c r="F28" i="1"/>
  <c r="G28" i="1"/>
  <c r="H28" i="1"/>
  <c r="I28" i="1"/>
  <c r="J28" i="1"/>
  <c r="K28" i="1"/>
  <c r="L28" i="1"/>
  <c r="M28" i="1"/>
  <c r="N28" i="1"/>
  <c r="O28" i="1"/>
  <c r="P28" i="1"/>
  <c r="F29" i="1"/>
  <c r="G29" i="1"/>
  <c r="H29" i="1"/>
  <c r="I29" i="1"/>
  <c r="J29" i="1"/>
  <c r="K29" i="1"/>
  <c r="L29" i="1"/>
  <c r="M29" i="1"/>
  <c r="N29" i="1"/>
  <c r="O29" i="1"/>
  <c r="P29" i="1"/>
  <c r="F30" i="1"/>
  <c r="G30" i="1"/>
  <c r="H30" i="1"/>
  <c r="I30" i="1"/>
  <c r="J30" i="1"/>
  <c r="K30" i="1"/>
  <c r="L30" i="1"/>
  <c r="M30" i="1"/>
  <c r="N30" i="1"/>
  <c r="O30" i="1"/>
  <c r="P30" i="1"/>
  <c r="F31" i="1"/>
  <c r="G31" i="1"/>
  <c r="H31" i="1"/>
  <c r="I31" i="1"/>
  <c r="J31" i="1"/>
  <c r="K31" i="1"/>
  <c r="L31" i="1"/>
  <c r="M31" i="1"/>
  <c r="N31" i="1"/>
  <c r="O31" i="1"/>
  <c r="P31" i="1"/>
  <c r="F32" i="1"/>
  <c r="G32" i="1"/>
  <c r="H32" i="1"/>
  <c r="I32" i="1"/>
  <c r="J32" i="1"/>
  <c r="K32" i="1"/>
  <c r="L32" i="1"/>
  <c r="M32" i="1"/>
  <c r="N32" i="1"/>
  <c r="O32" i="1"/>
  <c r="P32" i="1"/>
  <c r="F33" i="1"/>
  <c r="G33" i="1"/>
  <c r="H33" i="1"/>
  <c r="I33" i="1"/>
  <c r="J33" i="1"/>
  <c r="K33" i="1"/>
  <c r="L33" i="1"/>
  <c r="M33" i="1"/>
  <c r="N33" i="1"/>
  <c r="O33" i="1"/>
  <c r="P33" i="1"/>
  <c r="F34" i="1"/>
  <c r="G34" i="1"/>
  <c r="H34" i="1"/>
  <c r="I34" i="1"/>
  <c r="J34" i="1"/>
  <c r="K34" i="1"/>
  <c r="L34" i="1"/>
  <c r="M34" i="1"/>
  <c r="N34" i="1"/>
  <c r="O34" i="1"/>
  <c r="P34" i="1"/>
  <c r="F35" i="1"/>
  <c r="G35" i="1"/>
  <c r="H35" i="1"/>
  <c r="I35" i="1"/>
  <c r="J35" i="1"/>
  <c r="K35" i="1"/>
  <c r="L35" i="1"/>
  <c r="M35" i="1"/>
  <c r="N35" i="1"/>
  <c r="O35" i="1"/>
  <c r="P35" i="1"/>
  <c r="F36" i="1"/>
  <c r="G36" i="1"/>
  <c r="H36" i="1"/>
  <c r="I36" i="1"/>
  <c r="J36" i="1"/>
  <c r="K36" i="1"/>
  <c r="L36" i="1"/>
  <c r="M36" i="1"/>
  <c r="N36" i="1"/>
  <c r="O36" i="1"/>
  <c r="P36" i="1"/>
  <c r="F37" i="1"/>
  <c r="G37" i="1"/>
  <c r="H37" i="1"/>
  <c r="I37" i="1"/>
  <c r="J37" i="1"/>
  <c r="K37" i="1"/>
  <c r="L37" i="1"/>
  <c r="M37" i="1"/>
  <c r="N37" i="1"/>
  <c r="O37" i="1"/>
  <c r="P37" i="1"/>
  <c r="F38" i="1"/>
  <c r="G38" i="1"/>
  <c r="H38" i="1"/>
  <c r="I38" i="1"/>
  <c r="J38" i="1"/>
  <c r="K38" i="1"/>
  <c r="L38" i="1"/>
  <c r="M38" i="1"/>
  <c r="N38" i="1"/>
  <c r="O38" i="1"/>
  <c r="P38" i="1"/>
  <c r="F39" i="1"/>
  <c r="G39" i="1"/>
  <c r="H39" i="1"/>
  <c r="I39" i="1"/>
  <c r="J39" i="1"/>
  <c r="K39" i="1"/>
  <c r="L39" i="1"/>
  <c r="M39" i="1"/>
  <c r="N39" i="1"/>
  <c r="O39" i="1"/>
  <c r="P39" i="1"/>
  <c r="F40" i="1"/>
  <c r="G40" i="1"/>
  <c r="H40" i="1"/>
  <c r="I40" i="1"/>
  <c r="J40" i="1"/>
  <c r="K40" i="1"/>
  <c r="L40" i="1"/>
  <c r="M40" i="1"/>
  <c r="N40" i="1"/>
  <c r="O40" i="1"/>
  <c r="P40" i="1"/>
  <c r="F41" i="1"/>
  <c r="G41" i="1"/>
  <c r="H41" i="1"/>
  <c r="I41" i="1"/>
  <c r="J41" i="1"/>
  <c r="K41" i="1"/>
  <c r="L41" i="1"/>
  <c r="M41" i="1"/>
  <c r="N41" i="1"/>
  <c r="O41" i="1"/>
  <c r="P41" i="1"/>
  <c r="F42" i="1"/>
  <c r="G42" i="1"/>
  <c r="H42" i="1"/>
  <c r="I42" i="1"/>
  <c r="J42" i="1"/>
  <c r="K42" i="1"/>
  <c r="L42" i="1"/>
  <c r="M42" i="1"/>
  <c r="N42" i="1"/>
  <c r="O42" i="1"/>
  <c r="P42" i="1"/>
  <c r="F43" i="1"/>
  <c r="G43" i="1"/>
  <c r="H43" i="1"/>
  <c r="I43" i="1"/>
  <c r="J43" i="1"/>
  <c r="K43" i="1"/>
  <c r="L43" i="1"/>
  <c r="M43" i="1"/>
  <c r="N43" i="1"/>
  <c r="O43" i="1"/>
  <c r="P43" i="1"/>
  <c r="F44" i="1"/>
  <c r="G44" i="1"/>
  <c r="H44" i="1"/>
  <c r="I44" i="1"/>
  <c r="J44" i="1"/>
  <c r="K44" i="1"/>
  <c r="L44" i="1"/>
  <c r="M44" i="1"/>
  <c r="N44" i="1"/>
  <c r="O44" i="1"/>
  <c r="P44" i="1"/>
  <c r="F45" i="1"/>
  <c r="G45" i="1"/>
  <c r="H45" i="1"/>
  <c r="I45" i="1"/>
  <c r="J45" i="1"/>
  <c r="K45" i="1"/>
  <c r="L45" i="1"/>
  <c r="M45" i="1"/>
  <c r="N45" i="1"/>
  <c r="O45" i="1"/>
  <c r="P45" i="1"/>
  <c r="F46" i="1"/>
  <c r="G46" i="1"/>
  <c r="H46" i="1"/>
  <c r="I46" i="1"/>
  <c r="J46" i="1"/>
  <c r="K46" i="1"/>
  <c r="L46" i="1"/>
  <c r="M46" i="1"/>
  <c r="N46" i="1"/>
  <c r="O46" i="1"/>
  <c r="P46" i="1"/>
  <c r="F47" i="1"/>
  <c r="G47" i="1"/>
  <c r="H47" i="1"/>
  <c r="I47" i="1"/>
  <c r="J47" i="1"/>
  <c r="K47" i="1"/>
  <c r="L47" i="1"/>
  <c r="M47" i="1"/>
  <c r="N47" i="1"/>
  <c r="O47" i="1"/>
  <c r="P47" i="1"/>
  <c r="F48" i="1"/>
  <c r="G48" i="1"/>
  <c r="H48" i="1"/>
  <c r="I48" i="1"/>
  <c r="J48" i="1"/>
  <c r="K48" i="1"/>
  <c r="L48" i="1"/>
  <c r="M48" i="1"/>
  <c r="N48" i="1"/>
  <c r="O48" i="1"/>
  <c r="P48" i="1"/>
  <c r="F49" i="1"/>
  <c r="G49" i="1"/>
  <c r="H49" i="1"/>
  <c r="I49" i="1"/>
  <c r="J49" i="1"/>
  <c r="K49" i="1"/>
  <c r="L49" i="1"/>
  <c r="M49" i="1"/>
  <c r="N49" i="1"/>
  <c r="O49" i="1"/>
  <c r="P49" i="1"/>
  <c r="F50" i="1"/>
  <c r="G50" i="1"/>
  <c r="H50" i="1"/>
  <c r="I50" i="1"/>
  <c r="J50" i="1"/>
  <c r="K50" i="1"/>
  <c r="L50" i="1"/>
  <c r="M50" i="1"/>
  <c r="N50" i="1"/>
  <c r="O50" i="1"/>
  <c r="P50" i="1"/>
  <c r="F51" i="1"/>
  <c r="G51" i="1"/>
  <c r="H51" i="1"/>
  <c r="I51" i="1"/>
  <c r="J51" i="1"/>
  <c r="K51" i="1"/>
  <c r="L51" i="1"/>
  <c r="M51" i="1"/>
  <c r="N51" i="1"/>
  <c r="O51" i="1"/>
  <c r="P51" i="1"/>
  <c r="F52" i="1"/>
  <c r="G52" i="1"/>
  <c r="H52" i="1"/>
  <c r="I52" i="1"/>
  <c r="J52" i="1"/>
  <c r="K52" i="1"/>
  <c r="L52" i="1"/>
  <c r="M52" i="1"/>
  <c r="N52" i="1"/>
  <c r="O52" i="1"/>
  <c r="P52" i="1"/>
  <c r="F53" i="1"/>
  <c r="G53" i="1"/>
  <c r="H53" i="1"/>
  <c r="I53" i="1"/>
  <c r="J53" i="1"/>
  <c r="K53" i="1"/>
  <c r="L53" i="1"/>
  <c r="M53" i="1"/>
  <c r="N53" i="1"/>
  <c r="O53" i="1"/>
  <c r="P53" i="1"/>
  <c r="F54" i="1"/>
  <c r="G54" i="1"/>
  <c r="Q54" i="1" s="1"/>
  <c r="H54" i="1"/>
  <c r="I54" i="1"/>
  <c r="J54" i="1"/>
  <c r="K54" i="1"/>
  <c r="L54" i="1"/>
  <c r="M54" i="1"/>
  <c r="N54" i="1"/>
  <c r="O54" i="1"/>
  <c r="P54" i="1"/>
  <c r="F55" i="1"/>
  <c r="G55" i="1"/>
  <c r="H55" i="1"/>
  <c r="I55" i="1"/>
  <c r="J55" i="1"/>
  <c r="K55" i="1"/>
  <c r="L55" i="1"/>
  <c r="M55" i="1"/>
  <c r="N55" i="1"/>
  <c r="O55" i="1"/>
  <c r="P55" i="1"/>
  <c r="F56" i="1"/>
  <c r="G56" i="1"/>
  <c r="H56" i="1"/>
  <c r="I56" i="1"/>
  <c r="J56" i="1"/>
  <c r="K56" i="1"/>
  <c r="L56" i="1"/>
  <c r="M56" i="1"/>
  <c r="N56" i="1"/>
  <c r="O56" i="1"/>
  <c r="P56" i="1"/>
  <c r="F57" i="1"/>
  <c r="G57" i="1"/>
  <c r="H57" i="1"/>
  <c r="I57" i="1"/>
  <c r="J57" i="1"/>
  <c r="K57" i="1"/>
  <c r="L57" i="1"/>
  <c r="M57" i="1"/>
  <c r="N57" i="1"/>
  <c r="O57" i="1"/>
  <c r="P57" i="1"/>
  <c r="F58" i="1"/>
  <c r="G58" i="1"/>
  <c r="H58" i="1"/>
  <c r="I58" i="1"/>
  <c r="J58" i="1"/>
  <c r="K58" i="1"/>
  <c r="L58" i="1"/>
  <c r="M58" i="1"/>
  <c r="N58" i="1"/>
  <c r="O58" i="1"/>
  <c r="P58" i="1"/>
  <c r="F59" i="1"/>
  <c r="G59" i="1"/>
  <c r="H59" i="1"/>
  <c r="I59" i="1"/>
  <c r="J59" i="1"/>
  <c r="K59" i="1"/>
  <c r="L59" i="1"/>
  <c r="M59" i="1"/>
  <c r="N59" i="1"/>
  <c r="O59" i="1"/>
  <c r="P59" i="1"/>
  <c r="F60" i="1"/>
  <c r="G60" i="1"/>
  <c r="H60" i="1"/>
  <c r="I60" i="1"/>
  <c r="J60" i="1"/>
  <c r="K60" i="1"/>
  <c r="L60" i="1"/>
  <c r="M60" i="1"/>
  <c r="N60" i="1"/>
  <c r="O60" i="1"/>
  <c r="P60" i="1"/>
  <c r="F61" i="1"/>
  <c r="G61" i="1"/>
  <c r="H61" i="1"/>
  <c r="I61" i="1"/>
  <c r="J61" i="1"/>
  <c r="K61" i="1"/>
  <c r="L61" i="1"/>
  <c r="M61" i="1"/>
  <c r="N61" i="1"/>
  <c r="O61" i="1"/>
  <c r="P61" i="1"/>
  <c r="F62" i="1"/>
  <c r="G62" i="1"/>
  <c r="H62" i="1"/>
  <c r="I62" i="1"/>
  <c r="J62" i="1"/>
  <c r="K62" i="1"/>
  <c r="L62" i="1"/>
  <c r="M62" i="1"/>
  <c r="N62" i="1"/>
  <c r="O62" i="1"/>
  <c r="P62" i="1"/>
  <c r="F63" i="1"/>
  <c r="G63" i="1"/>
  <c r="H63" i="1"/>
  <c r="I63" i="1"/>
  <c r="J63" i="1"/>
  <c r="K63" i="1"/>
  <c r="L63" i="1"/>
  <c r="M63" i="1"/>
  <c r="N63" i="1"/>
  <c r="O63" i="1"/>
  <c r="P63" i="1"/>
  <c r="F64" i="1"/>
  <c r="G64" i="1"/>
  <c r="H64" i="1"/>
  <c r="I64" i="1"/>
  <c r="J64" i="1"/>
  <c r="K64" i="1"/>
  <c r="L64" i="1"/>
  <c r="M64" i="1"/>
  <c r="N64" i="1"/>
  <c r="O64" i="1"/>
  <c r="P64" i="1"/>
  <c r="E168" i="1"/>
  <c r="E167" i="1"/>
  <c r="E165" i="1"/>
  <c r="E118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75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68" i="1"/>
  <c r="E67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Q49" i="1" s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Q29" i="2"/>
  <c r="Q28" i="2"/>
  <c r="Q27" i="2"/>
  <c r="F29" i="2"/>
  <c r="G29" i="2"/>
  <c r="H29" i="2"/>
  <c r="I29" i="2"/>
  <c r="J29" i="2"/>
  <c r="K29" i="2"/>
  <c r="L29" i="2"/>
  <c r="M29" i="2"/>
  <c r="N29" i="2"/>
  <c r="O29" i="2"/>
  <c r="P29" i="2"/>
  <c r="E29" i="2"/>
  <c r="F25" i="2"/>
  <c r="F31" i="2" s="1"/>
  <c r="G25" i="2"/>
  <c r="G31" i="2" s="1"/>
  <c r="H25" i="2"/>
  <c r="H31" i="2" s="1"/>
  <c r="I25" i="2"/>
  <c r="I31" i="2" s="1"/>
  <c r="J25" i="2"/>
  <c r="J31" i="2" s="1"/>
  <c r="K25" i="2"/>
  <c r="K31" i="2" s="1"/>
  <c r="L25" i="2"/>
  <c r="L31" i="2" s="1"/>
  <c r="M25" i="2"/>
  <c r="M31" i="2" s="1"/>
  <c r="N25" i="2"/>
  <c r="N31" i="2" s="1"/>
  <c r="O25" i="2"/>
  <c r="O31" i="2" s="1"/>
  <c r="P25" i="2"/>
  <c r="P31" i="2" s="1"/>
  <c r="Q25" i="2"/>
  <c r="Q31" i="2" s="1"/>
  <c r="Q24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7" i="2"/>
  <c r="Q60" i="3" l="1"/>
  <c r="H69" i="1"/>
  <c r="Q63" i="1"/>
  <c r="Q97" i="1"/>
  <c r="Q102" i="4"/>
  <c r="Q114" i="1"/>
  <c r="O163" i="1"/>
  <c r="Q64" i="1"/>
  <c r="Q53" i="1"/>
  <c r="Q51" i="1"/>
  <c r="Q48" i="1"/>
  <c r="Q42" i="1"/>
  <c r="Q36" i="1"/>
  <c r="Q35" i="1"/>
  <c r="Q27" i="1"/>
  <c r="Q60" i="1"/>
  <c r="Q29" i="1"/>
  <c r="Q37" i="1"/>
  <c r="Q45" i="1"/>
  <c r="Q61" i="1"/>
  <c r="Q62" i="1"/>
  <c r="Q58" i="1"/>
  <c r="Q57" i="1"/>
  <c r="Q56" i="1"/>
  <c r="Q55" i="1"/>
  <c r="Q52" i="1"/>
  <c r="Q50" i="1"/>
  <c r="Q47" i="1"/>
  <c r="Q46" i="1"/>
  <c r="Q44" i="1"/>
  <c r="Q43" i="1"/>
  <c r="Q41" i="1"/>
  <c r="Q40" i="1"/>
  <c r="Q39" i="1"/>
  <c r="Q38" i="1"/>
  <c r="Q34" i="1"/>
  <c r="Q33" i="1"/>
  <c r="Q32" i="1"/>
  <c r="Q31" i="1"/>
  <c r="Q30" i="1"/>
  <c r="Q28" i="1"/>
  <c r="Q26" i="1"/>
  <c r="Q59" i="1"/>
  <c r="I69" i="1"/>
  <c r="F65" i="1"/>
  <c r="Q143" i="1"/>
  <c r="Q159" i="1"/>
  <c r="Q10" i="1"/>
  <c r="Q76" i="1"/>
  <c r="Q80" i="1"/>
  <c r="Q84" i="1"/>
  <c r="Q101" i="1"/>
  <c r="Q105" i="1"/>
  <c r="Q109" i="1"/>
  <c r="Q113" i="1"/>
  <c r="Q120" i="1"/>
  <c r="Q124" i="1"/>
  <c r="Q128" i="1"/>
  <c r="Q132" i="1"/>
  <c r="Q136" i="1"/>
  <c r="Q140" i="1"/>
  <c r="Q144" i="1"/>
  <c r="Q148" i="1"/>
  <c r="Q152" i="1"/>
  <c r="Q156" i="1"/>
  <c r="Q160" i="1"/>
  <c r="Q11" i="1"/>
  <c r="Q25" i="1"/>
  <c r="P69" i="1"/>
  <c r="Q127" i="1"/>
  <c r="K163" i="1"/>
  <c r="G163" i="1"/>
  <c r="Q98" i="1"/>
  <c r="Q91" i="1"/>
  <c r="Q88" i="1"/>
  <c r="P114" i="2"/>
  <c r="Q77" i="1"/>
  <c r="Q81" i="1"/>
  <c r="Q85" i="1"/>
  <c r="Q121" i="1"/>
  <c r="Q125" i="1"/>
  <c r="Q129" i="1"/>
  <c r="Q133" i="1"/>
  <c r="Q137" i="1"/>
  <c r="Q141" i="1"/>
  <c r="Q145" i="1"/>
  <c r="Q149" i="1"/>
  <c r="Q153" i="1"/>
  <c r="Q157" i="1"/>
  <c r="Q161" i="1"/>
  <c r="Q19" i="1"/>
  <c r="F163" i="1"/>
  <c r="L114" i="2"/>
  <c r="H114" i="2"/>
  <c r="N114" i="2"/>
  <c r="J114" i="2"/>
  <c r="F114" i="2"/>
  <c r="F116" i="2" s="1"/>
  <c r="O114" i="2"/>
  <c r="K114" i="2"/>
  <c r="G114" i="2"/>
  <c r="E65" i="1"/>
  <c r="Q12" i="1"/>
  <c r="Q122" i="1"/>
  <c r="Q126" i="1"/>
  <c r="Q130" i="1"/>
  <c r="Q134" i="1"/>
  <c r="Q138" i="1"/>
  <c r="Q142" i="1"/>
  <c r="Q146" i="1"/>
  <c r="Q150" i="1"/>
  <c r="Q154" i="1"/>
  <c r="Q158" i="1"/>
  <c r="Q162" i="1"/>
  <c r="M69" i="1"/>
  <c r="P169" i="1"/>
  <c r="L94" i="1"/>
  <c r="Q79" i="1"/>
  <c r="Q83" i="1"/>
  <c r="Q100" i="1"/>
  <c r="Q104" i="1"/>
  <c r="Q108" i="1"/>
  <c r="Q112" i="1"/>
  <c r="Q119" i="1"/>
  <c r="Q123" i="1"/>
  <c r="Q131" i="1"/>
  <c r="Q135" i="1"/>
  <c r="Q139" i="1"/>
  <c r="Q147" i="1"/>
  <c r="Q151" i="1"/>
  <c r="Q155" i="1"/>
  <c r="L69" i="1"/>
  <c r="Q110" i="1"/>
  <c r="Q106" i="1"/>
  <c r="Q102" i="1"/>
  <c r="J116" i="1"/>
  <c r="P163" i="1"/>
  <c r="L163" i="1"/>
  <c r="H163" i="1"/>
  <c r="M169" i="1"/>
  <c r="I169" i="1"/>
  <c r="E69" i="1"/>
  <c r="Q68" i="1"/>
  <c r="Q96" i="1"/>
  <c r="E116" i="1"/>
  <c r="N65" i="1"/>
  <c r="J65" i="1"/>
  <c r="Q16" i="1"/>
  <c r="E163" i="1"/>
  <c r="Q24" i="1"/>
  <c r="Q23" i="1"/>
  <c r="Q22" i="1"/>
  <c r="Q20" i="1"/>
  <c r="O65" i="1"/>
  <c r="K65" i="1"/>
  <c r="G65" i="1"/>
  <c r="P65" i="1"/>
  <c r="L65" i="1"/>
  <c r="H65" i="1"/>
  <c r="H71" i="1" s="1"/>
  <c r="Q14" i="1"/>
  <c r="Q115" i="1"/>
  <c r="F116" i="1"/>
  <c r="Q18" i="1"/>
  <c r="Q13" i="1"/>
  <c r="Q17" i="1"/>
  <c r="Q21" i="1"/>
  <c r="E169" i="1"/>
  <c r="Q93" i="1"/>
  <c r="Q89" i="1"/>
  <c r="P94" i="1"/>
  <c r="H94" i="1"/>
  <c r="N116" i="1"/>
  <c r="Q67" i="1"/>
  <c r="Q78" i="1"/>
  <c r="Q82" i="1"/>
  <c r="Q75" i="1"/>
  <c r="Q99" i="1"/>
  <c r="Q103" i="1"/>
  <c r="Q107" i="1"/>
  <c r="Q111" i="1"/>
  <c r="Q166" i="1"/>
  <c r="Q92" i="1"/>
  <c r="Q90" i="1"/>
  <c r="Q87" i="1"/>
  <c r="Q86" i="1"/>
  <c r="N163" i="1"/>
  <c r="J163" i="1"/>
  <c r="M163" i="1"/>
  <c r="I163" i="1"/>
  <c r="Q118" i="1"/>
  <c r="Q114" i="2"/>
  <c r="M114" i="2"/>
  <c r="I114" i="2"/>
  <c r="M65" i="1"/>
  <c r="M116" i="1"/>
  <c r="P116" i="1"/>
  <c r="H116" i="1"/>
  <c r="K116" i="1"/>
  <c r="G116" i="1"/>
  <c r="O69" i="1"/>
  <c r="K69" i="1"/>
  <c r="G69" i="1"/>
  <c r="Q165" i="1"/>
  <c r="L169" i="1"/>
  <c r="H169" i="1"/>
  <c r="O169" i="1"/>
  <c r="K169" i="1"/>
  <c r="G169" i="1"/>
  <c r="N169" i="1"/>
  <c r="J169" i="1"/>
  <c r="F169" i="1"/>
  <c r="I65" i="1"/>
  <c r="I116" i="1"/>
  <c r="L116" i="1"/>
  <c r="O116" i="1"/>
  <c r="E94" i="1"/>
  <c r="N69" i="1"/>
  <c r="J69" i="1"/>
  <c r="F69" i="1"/>
  <c r="O94" i="1"/>
  <c r="K94" i="1"/>
  <c r="G94" i="1"/>
  <c r="N94" i="1"/>
  <c r="J94" i="1"/>
  <c r="F94" i="1"/>
  <c r="M94" i="1"/>
  <c r="I94" i="1"/>
  <c r="Q168" i="1"/>
  <c r="Q167" i="1"/>
  <c r="Q15" i="1"/>
  <c r="Q9" i="1"/>
  <c r="Q8" i="1"/>
  <c r="C95" i="2"/>
  <c r="J71" i="1" l="1"/>
  <c r="M71" i="1"/>
  <c r="K71" i="1"/>
  <c r="Q69" i="1"/>
  <c r="I71" i="1"/>
  <c r="F71" i="1"/>
  <c r="P171" i="1"/>
  <c r="M171" i="1"/>
  <c r="N71" i="1"/>
  <c r="E71" i="1"/>
  <c r="O71" i="1"/>
  <c r="P71" i="1"/>
  <c r="G71" i="1"/>
  <c r="F171" i="1"/>
  <c r="F173" i="1" s="1"/>
  <c r="J171" i="1"/>
  <c r="J173" i="1" s="1"/>
  <c r="O171" i="1"/>
  <c r="Q163" i="1"/>
  <c r="H171" i="1"/>
  <c r="H173" i="1" s="1"/>
  <c r="L71" i="1"/>
  <c r="N171" i="1"/>
  <c r="I171" i="1"/>
  <c r="I173" i="1" s="1"/>
  <c r="Q116" i="1"/>
  <c r="G171" i="1"/>
  <c r="L171" i="1"/>
  <c r="Q94" i="1"/>
  <c r="K171" i="1"/>
  <c r="Q169" i="1"/>
  <c r="E171" i="1"/>
  <c r="G116" i="2"/>
  <c r="Q65" i="1"/>
  <c r="C11" i="5"/>
  <c r="C48" i="4"/>
  <c r="C47" i="4"/>
  <c r="Q71" i="1" l="1"/>
  <c r="K173" i="1"/>
  <c r="E173" i="1"/>
  <c r="O173" i="1"/>
  <c r="P173" i="1"/>
  <c r="M173" i="1"/>
  <c r="G173" i="1"/>
  <c r="N173" i="1"/>
  <c r="Q171" i="1"/>
  <c r="Q173" i="1" s="1"/>
  <c r="L173" i="1"/>
  <c r="H116" i="2"/>
  <c r="C105" i="2"/>
  <c r="I116" i="2" l="1"/>
  <c r="C75" i="2"/>
  <c r="J116" i="2" l="1"/>
  <c r="C17" i="5"/>
  <c r="C22" i="5"/>
  <c r="C18" i="5"/>
  <c r="D17" i="5" l="1"/>
  <c r="K116" i="2"/>
  <c r="C66" i="4"/>
  <c r="C61" i="4"/>
  <c r="C60" i="4"/>
  <c r="C58" i="4"/>
  <c r="C57" i="4"/>
  <c r="C56" i="4"/>
  <c r="C55" i="4"/>
  <c r="L116" i="2" l="1"/>
  <c r="C52" i="2"/>
  <c r="C103" i="1" s="1"/>
  <c r="D57" i="4"/>
  <c r="D58" i="4"/>
  <c r="M116" i="2" l="1"/>
  <c r="C157" i="1"/>
  <c r="C156" i="1"/>
  <c r="C77" i="1"/>
  <c r="C46" i="6"/>
  <c r="C43" i="5"/>
  <c r="C98" i="4"/>
  <c r="C95" i="4"/>
  <c r="C53" i="4"/>
  <c r="C112" i="2"/>
  <c r="C29" i="2"/>
  <c r="C118" i="1"/>
  <c r="N116" i="2" l="1"/>
  <c r="C162" i="1"/>
  <c r="O116" i="2" l="1"/>
  <c r="C102" i="2"/>
  <c r="D100" i="2"/>
  <c r="D101" i="2"/>
  <c r="Q116" i="2" l="1"/>
  <c r="P116" i="2"/>
  <c r="D103" i="1"/>
  <c r="AI11" i="2" l="1"/>
  <c r="AI10" i="2"/>
  <c r="C69" i="2" l="1"/>
  <c r="C23" i="2" l="1"/>
  <c r="C41" i="2" l="1"/>
  <c r="C42" i="2"/>
  <c r="C19" i="2"/>
  <c r="C12" i="2"/>
  <c r="C10" i="2"/>
  <c r="C8" i="2"/>
  <c r="C20" i="2" l="1"/>
  <c r="C11" i="2"/>
  <c r="C18" i="2"/>
  <c r="C38" i="2" l="1"/>
  <c r="C17" i="2" l="1"/>
  <c r="C86" i="2" l="1"/>
  <c r="C87" i="2"/>
  <c r="C82" i="2"/>
  <c r="C54" i="2" l="1"/>
  <c r="D52" i="2"/>
  <c r="C51" i="2"/>
  <c r="C102" i="1" s="1"/>
  <c r="C50" i="2"/>
  <c r="C101" i="1" s="1"/>
  <c r="C60" i="2"/>
  <c r="C49" i="2"/>
  <c r="C48" i="2"/>
  <c r="C53" i="2"/>
  <c r="C47" i="2"/>
  <c r="C98" i="1" s="1"/>
  <c r="C59" i="2"/>
  <c r="C58" i="2"/>
  <c r="D60" i="2" l="1"/>
  <c r="D51" i="2"/>
  <c r="D102" i="1"/>
  <c r="D53" i="2"/>
  <c r="C104" i="1"/>
  <c r="D104" i="1" s="1"/>
  <c r="D49" i="2"/>
  <c r="C100" i="1"/>
  <c r="D100" i="1" s="1"/>
  <c r="D48" i="2"/>
  <c r="C99" i="1"/>
  <c r="D99" i="1" s="1"/>
  <c r="D50" i="2"/>
  <c r="D101" i="1"/>
  <c r="C22" i="3" l="1"/>
  <c r="D22" i="3" l="1"/>
  <c r="C79" i="1"/>
  <c r="C46" i="2"/>
  <c r="C33" i="2" l="1"/>
  <c r="AD14" i="2"/>
  <c r="AJ10" i="2" l="1"/>
  <c r="AK10" i="2" s="1"/>
  <c r="AJ11" i="2"/>
  <c r="AK11" i="2" s="1"/>
  <c r="AJ9" i="2"/>
  <c r="C34" i="2" l="1"/>
  <c r="C44" i="2" s="1"/>
  <c r="AB11" i="2" l="1"/>
  <c r="AD11" i="2" s="1"/>
  <c r="AB10" i="2"/>
  <c r="Z9" i="2"/>
  <c r="Y9" i="2"/>
  <c r="AF9" i="2" l="1"/>
  <c r="AD10" i="2"/>
  <c r="AA9" i="2"/>
  <c r="AB9" i="2" s="1"/>
  <c r="C72" i="2"/>
  <c r="C88" i="2"/>
  <c r="C93" i="2"/>
  <c r="C106" i="2" l="1"/>
  <c r="AD9" i="2"/>
  <c r="AE9" i="2"/>
  <c r="AH9" i="2"/>
  <c r="AI9" i="2" s="1"/>
  <c r="AK9" i="2" s="1"/>
  <c r="AK12" i="2" s="1"/>
  <c r="C6" i="2" s="1"/>
  <c r="C25" i="2" s="1"/>
  <c r="C31" i="2" s="1"/>
  <c r="AI12" i="2" l="1"/>
  <c r="AI13" i="2" s="1"/>
  <c r="AL9" i="2"/>
  <c r="C62" i="2"/>
  <c r="AL12" i="2" l="1"/>
  <c r="AD15" i="2" l="1"/>
  <c r="C21" i="3" l="1"/>
  <c r="C78" i="1" s="1"/>
  <c r="C23" i="3"/>
  <c r="C129" i="1" s="1"/>
  <c r="C24" i="3"/>
  <c r="C130" i="1" s="1"/>
  <c r="C25" i="3"/>
  <c r="C81" i="1" s="1"/>
  <c r="C26" i="3"/>
  <c r="C82" i="1" s="1"/>
  <c r="C27" i="3"/>
  <c r="C123" i="1" s="1"/>
  <c r="C28" i="3"/>
  <c r="C124" i="1" s="1"/>
  <c r="C29" i="3"/>
  <c r="C96" i="1" s="1"/>
  <c r="C31" i="3"/>
  <c r="C32" i="3"/>
  <c r="C110" i="1" s="1"/>
  <c r="C33" i="3"/>
  <c r="C105" i="1" s="1"/>
  <c r="C34" i="3"/>
  <c r="C106" i="1" s="1"/>
  <c r="C35" i="3"/>
  <c r="C111" i="1" s="1"/>
  <c r="C36" i="3"/>
  <c r="C112" i="1" s="1"/>
  <c r="C37" i="3"/>
  <c r="C38" i="3"/>
  <c r="C126" i="1" s="1"/>
  <c r="C39" i="3"/>
  <c r="C40" i="3"/>
  <c r="C113" i="1" s="1"/>
  <c r="C41" i="3"/>
  <c r="C115" i="1" s="1"/>
  <c r="C42" i="3"/>
  <c r="C131" i="1" s="1"/>
  <c r="C43" i="3"/>
  <c r="C132" i="1" s="1"/>
  <c r="C45" i="3"/>
  <c r="C133" i="1" s="1"/>
  <c r="C46" i="3"/>
  <c r="C137" i="1" s="1"/>
  <c r="C47" i="3"/>
  <c r="C141" i="1" s="1"/>
  <c r="C48" i="3"/>
  <c r="C143" i="1" s="1"/>
  <c r="C49" i="3"/>
  <c r="C145" i="1" s="1"/>
  <c r="C50" i="3"/>
  <c r="C138" i="1" s="1"/>
  <c r="C51" i="3"/>
  <c r="C140" i="1" s="1"/>
  <c r="C52" i="3"/>
  <c r="C151" i="1" s="1"/>
  <c r="C53" i="3"/>
  <c r="C153" i="1" s="1"/>
  <c r="C54" i="3"/>
  <c r="C147" i="1" s="1"/>
  <c r="C55" i="3"/>
  <c r="C155" i="1" s="1"/>
  <c r="C56" i="3"/>
  <c r="C161" i="1" s="1"/>
  <c r="C57" i="3"/>
  <c r="C128" i="1" s="1"/>
  <c r="C58" i="3"/>
  <c r="C149" i="1" s="1"/>
  <c r="C59" i="3"/>
  <c r="C166" i="1" s="1"/>
  <c r="C6" i="3"/>
  <c r="C7" i="3"/>
  <c r="C8" i="3"/>
  <c r="C9" i="3"/>
  <c r="C10" i="3"/>
  <c r="C11" i="3"/>
  <c r="C12" i="3"/>
  <c r="C13" i="3"/>
  <c r="C14" i="3"/>
  <c r="C15" i="3"/>
  <c r="C16" i="3" l="1"/>
  <c r="D6" i="3"/>
  <c r="C8" i="1"/>
  <c r="C36" i="1" l="1"/>
  <c r="C22" i="6"/>
  <c r="C44" i="6" s="1"/>
  <c r="C39" i="6"/>
  <c r="C9" i="6"/>
  <c r="C42" i="6"/>
  <c r="C158" i="1"/>
  <c r="C127" i="1"/>
  <c r="C150" i="1"/>
  <c r="C121" i="1"/>
  <c r="C97" i="1"/>
  <c r="C92" i="1"/>
  <c r="C35" i="1"/>
  <c r="C26" i="1"/>
  <c r="C46" i="5"/>
  <c r="C13" i="5"/>
  <c r="C167" i="1"/>
  <c r="C45" i="4"/>
  <c r="C9" i="5"/>
  <c r="D112" i="2" l="1"/>
  <c r="C21" i="5"/>
  <c r="C20" i="5"/>
  <c r="C136" i="1"/>
  <c r="D78" i="4"/>
  <c r="C65" i="4"/>
  <c r="C64" i="4"/>
  <c r="C25" i="5" l="1"/>
  <c r="C48" i="5" s="1"/>
  <c r="C50" i="5" s="1"/>
  <c r="C71" i="4"/>
  <c r="C100" i="4" s="1"/>
  <c r="C102" i="4" s="1"/>
  <c r="C168" i="1"/>
  <c r="C165" i="1"/>
  <c r="C160" i="1"/>
  <c r="C159" i="1"/>
  <c r="C154" i="1"/>
  <c r="C152" i="1"/>
  <c r="C146" i="1"/>
  <c r="C144" i="1"/>
  <c r="C142" i="1"/>
  <c r="C139" i="1"/>
  <c r="C135" i="1"/>
  <c r="C134" i="1"/>
  <c r="C125" i="1"/>
  <c r="C122" i="1"/>
  <c r="C120" i="1"/>
  <c r="C119" i="1"/>
  <c r="D21" i="3" l="1"/>
  <c r="D23" i="3"/>
  <c r="C114" i="1" l="1"/>
  <c r="C107" i="1"/>
  <c r="C93" i="1"/>
  <c r="C87" i="1"/>
  <c r="C88" i="1"/>
  <c r="C89" i="1"/>
  <c r="C90" i="1"/>
  <c r="C91" i="1"/>
  <c r="C86" i="1"/>
  <c r="C85" i="1"/>
  <c r="C84" i="1"/>
  <c r="C83" i="1"/>
  <c r="C80" i="1"/>
  <c r="D87" i="1" l="1"/>
  <c r="D93" i="1"/>
  <c r="D42" i="6" l="1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2" i="6"/>
  <c r="D21" i="6"/>
  <c r="D20" i="6"/>
  <c r="D19" i="6"/>
  <c r="D18" i="6"/>
  <c r="D17" i="6"/>
  <c r="D16" i="6"/>
  <c r="D15" i="6"/>
  <c r="D14" i="6"/>
  <c r="C12" i="6"/>
  <c r="D12" i="6" s="1"/>
  <c r="D11" i="6"/>
  <c r="D9" i="6"/>
  <c r="D8" i="6"/>
  <c r="D7" i="6"/>
  <c r="D6" i="6"/>
  <c r="D39" i="5"/>
  <c r="D44" i="6" l="1"/>
  <c r="D46" i="6" l="1"/>
  <c r="D23" i="2"/>
  <c r="D8" i="5" l="1"/>
  <c r="D6" i="5"/>
  <c r="D7" i="5"/>
  <c r="D6" i="4"/>
  <c r="D45" i="5" l="1"/>
  <c r="D46" i="5"/>
  <c r="C66" i="2" l="1"/>
  <c r="D60" i="3" l="1"/>
  <c r="D59" i="3"/>
  <c r="D69" i="4" l="1"/>
  <c r="C61" i="2" l="1"/>
  <c r="C57" i="2" l="1"/>
  <c r="C109" i="1" s="1"/>
  <c r="C56" i="2"/>
  <c r="B162" i="1"/>
  <c r="D162" i="1"/>
  <c r="C108" i="1" l="1"/>
  <c r="C64" i="2"/>
  <c r="C114" i="2" s="1"/>
  <c r="D98" i="2"/>
  <c r="D96" i="2"/>
  <c r="D97" i="2"/>
  <c r="D95" i="2"/>
  <c r="C116" i="1" l="1"/>
  <c r="D56" i="4"/>
  <c r="D96" i="1" l="1"/>
  <c r="C25" i="1"/>
  <c r="C67" i="1"/>
  <c r="C68" i="1"/>
  <c r="C27" i="1"/>
  <c r="C28" i="1"/>
  <c r="C29" i="1"/>
  <c r="C30" i="1"/>
  <c r="C31" i="1"/>
  <c r="C32" i="1"/>
  <c r="C33" i="1"/>
  <c r="C34" i="1"/>
  <c r="D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24" i="1"/>
  <c r="D22" i="2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43" i="5"/>
  <c r="D42" i="5"/>
  <c r="D27" i="5"/>
  <c r="D25" i="5"/>
  <c r="D15" i="5"/>
  <c r="D12" i="5"/>
  <c r="D11" i="5"/>
  <c r="D28" i="5"/>
  <c r="D29" i="5"/>
  <c r="D30" i="5"/>
  <c r="D31" i="5"/>
  <c r="D32" i="5"/>
  <c r="D33" i="5"/>
  <c r="D34" i="5"/>
  <c r="D35" i="5"/>
  <c r="D36" i="5"/>
  <c r="D37" i="5"/>
  <c r="D38" i="5"/>
  <c r="D40" i="5"/>
  <c r="D41" i="5"/>
  <c r="D16" i="5"/>
  <c r="D18" i="5"/>
  <c r="D19" i="5"/>
  <c r="D20" i="5"/>
  <c r="D21" i="5"/>
  <c r="D22" i="5"/>
  <c r="D23" i="5"/>
  <c r="D24" i="5"/>
  <c r="D97" i="4"/>
  <c r="D74" i="4"/>
  <c r="D75" i="4"/>
  <c r="D76" i="4"/>
  <c r="D77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73" i="4"/>
  <c r="D95" i="4"/>
  <c r="D59" i="4"/>
  <c r="D60" i="4"/>
  <c r="D61" i="4"/>
  <c r="D62" i="4"/>
  <c r="D63" i="4"/>
  <c r="D64" i="4"/>
  <c r="D65" i="4"/>
  <c r="D66" i="4"/>
  <c r="D67" i="4"/>
  <c r="D68" i="4"/>
  <c r="D70" i="4"/>
  <c r="D55" i="4"/>
  <c r="D71" i="4"/>
  <c r="D48" i="4"/>
  <c r="D49" i="4"/>
  <c r="D50" i="4"/>
  <c r="D51" i="4"/>
  <c r="D52" i="4"/>
  <c r="D47" i="4"/>
  <c r="D44" i="4"/>
  <c r="D98" i="4"/>
  <c r="D53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C69" i="1" l="1"/>
  <c r="D69" i="1" s="1"/>
  <c r="D60" i="1"/>
  <c r="D56" i="1"/>
  <c r="D52" i="1"/>
  <c r="D48" i="1"/>
  <c r="D44" i="1"/>
  <c r="D40" i="1"/>
  <c r="D31" i="1"/>
  <c r="D27" i="1"/>
  <c r="D63" i="1"/>
  <c r="D59" i="1"/>
  <c r="D55" i="1"/>
  <c r="D51" i="1"/>
  <c r="D47" i="1"/>
  <c r="D43" i="1"/>
  <c r="D39" i="1"/>
  <c r="D34" i="1"/>
  <c r="D30" i="1"/>
  <c r="D62" i="1"/>
  <c r="D58" i="1"/>
  <c r="D54" i="1"/>
  <c r="D50" i="1"/>
  <c r="D46" i="1"/>
  <c r="D42" i="1"/>
  <c r="D38" i="1"/>
  <c r="D33" i="1"/>
  <c r="D29" i="1"/>
  <c r="D61" i="1"/>
  <c r="D57" i="1"/>
  <c r="D53" i="1"/>
  <c r="D49" i="1"/>
  <c r="D45" i="1"/>
  <c r="D41" i="1"/>
  <c r="D37" i="1"/>
  <c r="D32" i="1"/>
  <c r="D28" i="1"/>
  <c r="C65" i="1"/>
  <c r="D65" i="1" s="1"/>
  <c r="D36" i="1"/>
  <c r="D64" i="1"/>
  <c r="D13" i="5"/>
  <c r="D45" i="4"/>
  <c r="C71" i="1" l="1"/>
  <c r="D102" i="4"/>
  <c r="D48" i="5"/>
  <c r="D50" i="5"/>
  <c r="D100" i="4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29" i="3"/>
  <c r="D28" i="3"/>
  <c r="D27" i="3"/>
  <c r="D26" i="3"/>
  <c r="D25" i="3"/>
  <c r="D24" i="3"/>
  <c r="D16" i="3"/>
  <c r="D62" i="3" s="1"/>
  <c r="D15" i="3"/>
  <c r="D14" i="3"/>
  <c r="D13" i="3"/>
  <c r="D12" i="3"/>
  <c r="D11" i="3"/>
  <c r="D10" i="3"/>
  <c r="D9" i="3"/>
  <c r="D8" i="3"/>
  <c r="D7" i="3"/>
  <c r="Q16" i="3" s="1"/>
  <c r="Q62" i="3" s="1"/>
  <c r="D111" i="2" l="1"/>
  <c r="D110" i="2"/>
  <c r="D109" i="2"/>
  <c r="D108" i="2"/>
  <c r="D105" i="2"/>
  <c r="D104" i="2"/>
  <c r="D103" i="2"/>
  <c r="D102" i="2"/>
  <c r="D99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59" i="2"/>
  <c r="D58" i="2"/>
  <c r="D57" i="2"/>
  <c r="D56" i="2"/>
  <c r="D55" i="2"/>
  <c r="D54" i="2"/>
  <c r="D47" i="2"/>
  <c r="D46" i="2"/>
  <c r="D44" i="2"/>
  <c r="D43" i="2"/>
  <c r="D42" i="2"/>
  <c r="D41" i="2"/>
  <c r="D40" i="2"/>
  <c r="D39" i="2"/>
  <c r="D38" i="2"/>
  <c r="D37" i="2"/>
  <c r="D36" i="2"/>
  <c r="D35" i="2"/>
  <c r="D34" i="2"/>
  <c r="D33" i="2"/>
  <c r="C116" i="2"/>
  <c r="D28" i="2"/>
  <c r="D27" i="2"/>
  <c r="D24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9" i="2" l="1"/>
  <c r="D25" i="2"/>
  <c r="D64" i="2"/>
  <c r="D106" i="2"/>
  <c r="D114" i="2" s="1"/>
  <c r="D31" i="2"/>
  <c r="D168" i="1" l="1"/>
  <c r="D26" i="1"/>
  <c r="D68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67" i="1"/>
  <c r="D78" i="1"/>
  <c r="D79" i="1"/>
  <c r="D80" i="1"/>
  <c r="D81" i="1"/>
  <c r="D82" i="1"/>
  <c r="D83" i="1"/>
  <c r="D84" i="1"/>
  <c r="D85" i="1"/>
  <c r="D86" i="1"/>
  <c r="D88" i="1"/>
  <c r="D90" i="1"/>
  <c r="D91" i="1"/>
  <c r="D92" i="1"/>
  <c r="D97" i="1"/>
  <c r="D98" i="1"/>
  <c r="D105" i="1"/>
  <c r="D106" i="1"/>
  <c r="D107" i="1"/>
  <c r="D108" i="1"/>
  <c r="D109" i="1"/>
  <c r="D110" i="1"/>
  <c r="D111" i="1"/>
  <c r="D112" i="1"/>
  <c r="D113" i="1"/>
  <c r="D114" i="1"/>
  <c r="D115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3" i="1"/>
  <c r="D134" i="1"/>
  <c r="D136" i="1"/>
  <c r="D137" i="1"/>
  <c r="D138" i="1"/>
  <c r="D139" i="1"/>
  <c r="D140" i="1"/>
  <c r="D141" i="1"/>
  <c r="D143" i="1"/>
  <c r="D144" i="1"/>
  <c r="D145" i="1"/>
  <c r="D146" i="1"/>
  <c r="D147" i="1"/>
  <c r="D149" i="1"/>
  <c r="D150" i="1"/>
  <c r="D151" i="1"/>
  <c r="D152" i="1"/>
  <c r="D153" i="1"/>
  <c r="D154" i="1"/>
  <c r="D155" i="1"/>
  <c r="D156" i="1"/>
  <c r="D158" i="1"/>
  <c r="D159" i="1"/>
  <c r="D160" i="1"/>
  <c r="D161" i="1"/>
  <c r="D165" i="1"/>
  <c r="D167" i="1"/>
  <c r="D11" i="1" l="1"/>
  <c r="D77" i="1"/>
  <c r="D142" i="1"/>
  <c r="D135" i="1"/>
  <c r="D22" i="1"/>
  <c r="D89" i="1"/>
  <c r="D71" i="1"/>
  <c r="D116" i="1" l="1"/>
  <c r="C20" i="3" l="1"/>
  <c r="C76" i="1" l="1"/>
  <c r="D20" i="3"/>
  <c r="D76" i="1" l="1"/>
  <c r="C44" i="3"/>
  <c r="C148" i="1" s="1"/>
  <c r="D148" i="1" l="1"/>
  <c r="D44" i="3"/>
  <c r="C163" i="1" l="1"/>
  <c r="D132" i="1"/>
  <c r="D163" i="1" s="1"/>
  <c r="C19" i="3" l="1"/>
  <c r="C60" i="3" s="1"/>
  <c r="C62" i="3" s="1"/>
  <c r="C75" i="1" l="1"/>
  <c r="D19" i="3"/>
  <c r="C94" i="1" l="1"/>
  <c r="D94" i="1" s="1"/>
  <c r="D75" i="1"/>
  <c r="C174" i="1" l="1"/>
  <c r="C169" i="1"/>
  <c r="D169" i="1" s="1"/>
  <c r="D166" i="1"/>
  <c r="C171" i="1" l="1"/>
  <c r="C173" i="1" s="1"/>
  <c r="C175" i="1" s="1"/>
  <c r="D171" i="1" l="1"/>
  <c r="D173" i="1" l="1"/>
</calcChain>
</file>

<file path=xl/comments1.xml><?xml version="1.0" encoding="utf-8"?>
<comments xmlns="http://schemas.openxmlformats.org/spreadsheetml/2006/main">
  <authors>
    <author>Autor</author>
  </authors>
  <commentList>
    <comment ref="C23" authorId="0" shapeId="0">
      <text>
        <r>
          <rPr>
            <sz val="9"/>
            <color indexed="81"/>
            <rFont val="Tahoma"/>
            <family val="2"/>
          </rPr>
          <t xml:space="preserve">Según devengamiento de cuotas (la mayoría tiene plazo de 120)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Captando un promedio de 45 nuevos socios por mes</t>
        </r>
      </text>
    </comment>
  </commentList>
</comments>
</file>

<file path=xl/sharedStrings.xml><?xml version="1.0" encoding="utf-8"?>
<sst xmlns="http://schemas.openxmlformats.org/spreadsheetml/2006/main" count="644" uniqueCount="284">
  <si>
    <t>CONCEPTOS</t>
  </si>
  <si>
    <t>MENSUAL</t>
  </si>
  <si>
    <t>Intereses Compensatorios</t>
  </si>
  <si>
    <t>Intereses Moratorios</t>
  </si>
  <si>
    <t>Intereses Moratorios por Tarjetas de Crédito</t>
  </si>
  <si>
    <t>Intereses Punitorios</t>
  </si>
  <si>
    <t>Intereses Punitorios por Tarjetas de Crédito</t>
  </si>
  <si>
    <t>Intereses Cobrados por Tarjetas de Créditos</t>
  </si>
  <si>
    <t>Ingresos varios sobre tarjetas de crédito</t>
  </si>
  <si>
    <t>Comisiones Sobre Préstamos</t>
  </si>
  <si>
    <t>Comisiones cobradas por cambio de vencimiento</t>
  </si>
  <si>
    <t>Ingresos por gestión de cobranza</t>
  </si>
  <si>
    <t>Intereses sobre Depósitos (Plazo y Vista)</t>
  </si>
  <si>
    <t>Cuota de Ingresos No retornable PRE Socios</t>
  </si>
  <si>
    <t>Comisiones Cobradas sobre Tarjetas Créditos</t>
  </si>
  <si>
    <t>Emisión y Renovación de Tarjetas de Crédito y Débito</t>
  </si>
  <si>
    <t>Comisión por adelanto de efectivo Tarjeta de Crédito</t>
  </si>
  <si>
    <t>Ingresos por servicios de Comité de Educación</t>
  </si>
  <si>
    <t>Gastos Administrativos Sobre Créditos</t>
  </si>
  <si>
    <t>Ingresos Extraordinarios</t>
  </si>
  <si>
    <t>Venta De Productos Farmaceuticos Socios</t>
  </si>
  <si>
    <t>Venta De Productos Farmaceutico No Socios</t>
  </si>
  <si>
    <t>INGRESOS OPERATIVOS</t>
  </si>
  <si>
    <t xml:space="preserve">Venta de productos en promoción </t>
  </si>
  <si>
    <t>Ingresos extraordinarios por ventas de activos fijos</t>
  </si>
  <si>
    <t>INGRESOS NO OPERATIVOS</t>
  </si>
  <si>
    <t xml:space="preserve">TOTAL INGRESOS  </t>
  </si>
  <si>
    <t>Intereses Pagados sobre Depósitos de Ahorro a la Vista</t>
  </si>
  <si>
    <t>Intereses Pagados sobre Depósitos de Ahorros P. Fijo</t>
  </si>
  <si>
    <t>Intereses Pagados sobre Préstamos</t>
  </si>
  <si>
    <t>Previsiones sobre Préstamos</t>
  </si>
  <si>
    <t>Previsiones sobre Tarjetas de Créditos</t>
  </si>
  <si>
    <t>Costo de Procesamiento de Tarjeta de Crédito Cumbre</t>
  </si>
  <si>
    <t>Comisiones Pagadas sobre Mantenimiento de Cartera Créditos</t>
  </si>
  <si>
    <t xml:space="preserve">Comisiones Pagadas sobre Mantenimiento de Cartera Ahorros </t>
  </si>
  <si>
    <t>Costo por Servicio de Redes en Tarjetas de Crédito</t>
  </si>
  <si>
    <t>Comisiones Pagadas a Comercios</t>
  </si>
  <si>
    <t>Informconf</t>
  </si>
  <si>
    <t>Honorarios Medicos</t>
  </si>
  <si>
    <t>Honorarios Medicos y Enfermeros de Guardia</t>
  </si>
  <si>
    <t>Costo De Venta De Productos Farmaceuticos Medicoop.</t>
  </si>
  <si>
    <t>Costo por Servicio de Internación</t>
  </si>
  <si>
    <t>Útiles e Insumos Básicos Sanatoriales</t>
  </si>
  <si>
    <t>Costo Por Analisis Clinico - Pacientes Medicoop.</t>
  </si>
  <si>
    <t>Costo de Ventas</t>
  </si>
  <si>
    <t>COSTOS DIRECTOS</t>
  </si>
  <si>
    <t>Sueldos y Jornales</t>
  </si>
  <si>
    <t>Horas Extras</t>
  </si>
  <si>
    <t>Bonificación Familiar</t>
  </si>
  <si>
    <t>Vacaciones Pagadas</t>
  </si>
  <si>
    <t>Indemnizaciones Pagadas</t>
  </si>
  <si>
    <t>Aporte Patronal Sobre Salarios</t>
  </si>
  <si>
    <t>Aguinaldos Pagados</t>
  </si>
  <si>
    <t xml:space="preserve">Asignación Alimenticia </t>
  </si>
  <si>
    <t>Fallo de Caja</t>
  </si>
  <si>
    <t>Uniformes para Funcionarios</t>
  </si>
  <si>
    <t>Uniformes para Personal de Blanco</t>
  </si>
  <si>
    <t>Capacitación a Funcionarios</t>
  </si>
  <si>
    <t>GASTOS DEL PERSONAL</t>
  </si>
  <si>
    <t>Honorarios Profesionales</t>
  </si>
  <si>
    <t>Honorarios Profesionales Auditoria Externa</t>
  </si>
  <si>
    <t>Honorarios Profesionales Director Médico</t>
  </si>
  <si>
    <t>Honorarios Profesionales Regente</t>
  </si>
  <si>
    <t>Honorarios Soporte Técnico Informático</t>
  </si>
  <si>
    <t>Comisiones Pagadas (Admisiones)</t>
  </si>
  <si>
    <t>Dietas</t>
  </si>
  <si>
    <t>Asistencia a Directivos</t>
  </si>
  <si>
    <t>Gastos de Representación</t>
  </si>
  <si>
    <t>Viáticos y gastos de traslado</t>
  </si>
  <si>
    <t>Combustibles y lubricantes</t>
  </si>
  <si>
    <t>Gastos de refrigerio</t>
  </si>
  <si>
    <t>Alquileres Pagados</t>
  </si>
  <si>
    <t>Alquiler de Pos</t>
  </si>
  <si>
    <t>Agua Potable</t>
  </si>
  <si>
    <t>Energía Electríca</t>
  </si>
  <si>
    <t>Copaco</t>
  </si>
  <si>
    <t>Tigo Internet</t>
  </si>
  <si>
    <t>Cable Visión</t>
  </si>
  <si>
    <t>Papelería y útiles de oficina</t>
  </si>
  <si>
    <t>Mantenimiento y Reparación de local</t>
  </si>
  <si>
    <t>Mantenimiento y Reparación Rodados</t>
  </si>
  <si>
    <t>Mantenimiento y Reparación de equipos</t>
  </si>
  <si>
    <t>Insumos y Servicios De Limpieza</t>
  </si>
  <si>
    <t>Recolección de basuras patológicas</t>
  </si>
  <si>
    <t>Insumos Informáticos</t>
  </si>
  <si>
    <t>Gastos de Escribanía</t>
  </si>
  <si>
    <t>Gastos Bancarios</t>
  </si>
  <si>
    <t>Gastos Judiciales</t>
  </si>
  <si>
    <t>Publicidad y Propaganda</t>
  </si>
  <si>
    <t>Gastos de Asambleas</t>
  </si>
  <si>
    <t>Gastos de Courrier</t>
  </si>
  <si>
    <t>Multas y Otras Contravenciones</t>
  </si>
  <si>
    <t>Impuestos, Tasas y Contribuciones</t>
  </si>
  <si>
    <t>Gastos Varios</t>
  </si>
  <si>
    <t>Gastos de Aniversario</t>
  </si>
  <si>
    <t>Gastos de Educacion</t>
  </si>
  <si>
    <t>GASTOS OPERATIVOS</t>
  </si>
  <si>
    <t>Depreciación del Ejercicio</t>
  </si>
  <si>
    <t>Mejora en Predio Ajeno - Amortizaciones Cargo Diferido</t>
  </si>
  <si>
    <t>Amortizaciones anuales a reconocer</t>
  </si>
  <si>
    <t>Diferencia de cambio</t>
  </si>
  <si>
    <t>TOTAL EGRESOS</t>
  </si>
  <si>
    <t>EGRESOS</t>
  </si>
  <si>
    <t>INGRESOS</t>
  </si>
  <si>
    <t>RESULTADO ESTIMADO</t>
  </si>
  <si>
    <t>OTROS EGRESOS</t>
  </si>
  <si>
    <t>Otros Ingresos No Operativos</t>
  </si>
  <si>
    <t>Total Ingresos Intereses Compensatorios</t>
  </si>
  <si>
    <t>Ingreso por actividades de Comité de Educación</t>
  </si>
  <si>
    <t>Artículos Promocionales</t>
  </si>
  <si>
    <t>Comisiones Pagadas sobre Mantenimiento de Cartera C</t>
  </si>
  <si>
    <t>Comisiones Pagadas sobre Mantenimiento de Cartera A</t>
  </si>
  <si>
    <t>Sueldos y Jornales AYE</t>
  </si>
  <si>
    <t>Viaticos y Pago de Traslado</t>
  </si>
  <si>
    <t>Gastos de Limpieza</t>
  </si>
  <si>
    <t>Gastos de Refrigerio</t>
  </si>
  <si>
    <t xml:space="preserve">                  Ventas De Productos Farmaceuticos - Medicoop.</t>
  </si>
  <si>
    <t xml:space="preserve">                  Ingresos Por Cirugia Gral. Socio</t>
  </si>
  <si>
    <t xml:space="preserve">                  Ingresos Por Analisis Clinico Socios</t>
  </si>
  <si>
    <t xml:space="preserve">                  Ingresos Por Estudios Medicos - Socio</t>
  </si>
  <si>
    <t xml:space="preserve">                  Consulta Clínica Guardia - Socios</t>
  </si>
  <si>
    <t xml:space="preserve">                  Consulta Médica Especialista - Socios</t>
  </si>
  <si>
    <t xml:space="preserve">                  Procederes Guardia Médica - Socio</t>
  </si>
  <si>
    <t xml:space="preserve">                  Procedimiento Especialistas - Socios</t>
  </si>
  <si>
    <t xml:space="preserve">                  Estudios Médicos - Socios</t>
  </si>
  <si>
    <t xml:space="preserve">                  Ingresos Por Solidaridad</t>
  </si>
  <si>
    <t xml:space="preserve">                  Venta De Productos Farmaceutico No Socio</t>
  </si>
  <si>
    <t xml:space="preserve">                  Ingresos Por Consultas Médicas No Socio</t>
  </si>
  <si>
    <t xml:space="preserve">                  Ingresos Por Cirugías Gral. No Socio</t>
  </si>
  <si>
    <t xml:space="preserve">                  Otros Ingresos Sanatoriales No Socio</t>
  </si>
  <si>
    <t xml:space="preserve">                  Ingresos Por Estudios Medicos No Socio</t>
  </si>
  <si>
    <t xml:space="preserve">                  Consulta Clínica Guardia - No Socios</t>
  </si>
  <si>
    <t xml:space="preserve">                  Consulta Médica Especialistas - No Socios</t>
  </si>
  <si>
    <t xml:space="preserve">                  Medicamentos - No Socios</t>
  </si>
  <si>
    <t xml:space="preserve">                  Procederes De Enfermería - No Socios</t>
  </si>
  <si>
    <t xml:space="preserve">                  Procederes Guardia Médica - No Socios</t>
  </si>
  <si>
    <t xml:space="preserve">                  Procedimiento Especialistas - No Socios</t>
  </si>
  <si>
    <t xml:space="preserve">                  Estudios Médicos - No Socios</t>
  </si>
  <si>
    <t xml:space="preserve">                  Cirugías - No Socios</t>
  </si>
  <si>
    <t xml:space="preserve">                  Análisis Clínicos - No Socios</t>
  </si>
  <si>
    <t xml:space="preserve">                  Ingresos Por Analisis Clinico No Socios</t>
  </si>
  <si>
    <t xml:space="preserve">                  Consulta Clínica Guardia - Seguros Médicos</t>
  </si>
  <si>
    <t xml:space="preserve">                  Consulta Médica Especialistas - Seguros Médicos</t>
  </si>
  <si>
    <t xml:space="preserve">                  Medicamentos - Seguros Médicos</t>
  </si>
  <si>
    <t xml:space="preserve">                  Descartables - Seguros Médicos</t>
  </si>
  <si>
    <t xml:space="preserve">                  Procederes De Enfermería - Seguros Médicos</t>
  </si>
  <si>
    <t xml:space="preserve">                  Procederes Guardia Médica - Seguros Médicos</t>
  </si>
  <si>
    <t xml:space="preserve">                  Procedimiento Especialistas - Seguros Médicos</t>
  </si>
  <si>
    <t xml:space="preserve">                  Estudios Médicos -  Seguros Médicos</t>
  </si>
  <si>
    <t xml:space="preserve">                  Internaciones - Seguros Médicos</t>
  </si>
  <si>
    <t xml:space="preserve">                  Cirugía - Seguros Médicos</t>
  </si>
  <si>
    <t xml:space="preserve">                  Prestación De Servicios Sanatoriales - Seguros Médicos</t>
  </si>
  <si>
    <t xml:space="preserve">                  Consulta Clínica Guardia - Convenios</t>
  </si>
  <si>
    <t xml:space="preserve">                  Consulta Médica Especialistas - Convenios</t>
  </si>
  <si>
    <t xml:space="preserve">                  Procederes De Enfermería - Convenios</t>
  </si>
  <si>
    <t>TOTAL INGRESOS</t>
  </si>
  <si>
    <t>Aporte Patronal sobre salarios</t>
  </si>
  <si>
    <t>Asignación Alimenticia</t>
  </si>
  <si>
    <t>Uniformes para funcionarios</t>
  </si>
  <si>
    <t>Energía Eléctrica</t>
  </si>
  <si>
    <t>Reparacion y Mantenimiento de  Equipos</t>
  </si>
  <si>
    <t>Reparación y Mantenimiento de Local</t>
  </si>
  <si>
    <t>Mantenimiento De Equipos Sanatoriales</t>
  </si>
  <si>
    <t>Gastos De Courrier</t>
  </si>
  <si>
    <t>Servicios De Alquiler De Pos</t>
  </si>
  <si>
    <t>Tasa Renovación de Patente MSP Y BS</t>
  </si>
  <si>
    <t xml:space="preserve">Combustibles y Lubricantes </t>
  </si>
  <si>
    <t>Mejoras en Predio Ajeno (amortización)</t>
  </si>
  <si>
    <t>RESULATADO ESTIMADO</t>
  </si>
  <si>
    <t>Total de Ingresos</t>
  </si>
  <si>
    <t xml:space="preserve"> Sueldos Y Jornales</t>
  </si>
  <si>
    <t>Bonificacion Familiar</t>
  </si>
  <si>
    <t>Asignacion Alimenticia</t>
  </si>
  <si>
    <t>Uniforme para Funcionarios</t>
  </si>
  <si>
    <t>Productos Farmacéuticos Vencidos</t>
  </si>
  <si>
    <t>ALQUILER DE POS</t>
  </si>
  <si>
    <t>Mensual</t>
  </si>
  <si>
    <t>Desechos, Averiados y Mermas</t>
  </si>
  <si>
    <t>Ingresos  por ventas de activos fijos</t>
  </si>
  <si>
    <t>GASTOS DE ORGANIZACIÓN</t>
  </si>
  <si>
    <t>Gratificacion a Funcionarios</t>
  </si>
  <si>
    <t>PROYECTO DE PRESUPUESTO DE INGRESOS Y GASTOS 2021</t>
  </si>
  <si>
    <t>Presupuesto 2021</t>
  </si>
  <si>
    <t>Mejora en Predio Ajeno Cargos Diferidos</t>
  </si>
  <si>
    <t>PRESUPUESTO 2021</t>
  </si>
  <si>
    <t>Telefonía Celular</t>
  </si>
  <si>
    <t>PROYECTO 2021</t>
  </si>
  <si>
    <t>Ingreso por Solidaridad</t>
  </si>
  <si>
    <t>PRESUPUESTO GENERAL DE INGRESOS Y GASTOS</t>
  </si>
  <si>
    <t>Gastos de Viajes y Traslados</t>
  </si>
  <si>
    <t>Impuestos y Patentes MSP y BS</t>
  </si>
  <si>
    <t>Honorarios Médicos</t>
  </si>
  <si>
    <t>Honorarios Médicos y Enfermeros de Guardia</t>
  </si>
  <si>
    <t>Costo De Venta De Productos Farmacéuticos Medicoop.</t>
  </si>
  <si>
    <t>Costo Por Análisis Clinico - Pacientes Medicoop.</t>
  </si>
  <si>
    <t>Costos y Gastos Country Club</t>
  </si>
  <si>
    <t>Gratificaciones a funcionarios</t>
  </si>
  <si>
    <t>Uniformes</t>
  </si>
  <si>
    <t>Cursos y Capacitaciones</t>
  </si>
  <si>
    <t>Donaciones y Contribuciones Sociales</t>
  </si>
  <si>
    <t>Cuota de Sostenimiento INCOOP</t>
  </si>
  <si>
    <t>Prima de Seguros</t>
  </si>
  <si>
    <t>Otros Egresos</t>
  </si>
  <si>
    <t>Cartera 2019</t>
  </si>
  <si>
    <t>Tasa promedio</t>
  </si>
  <si>
    <t>Interes a Cobrar</t>
  </si>
  <si>
    <t>Porcentaje de Variación</t>
  </si>
  <si>
    <t>Porcentaje a aumentar</t>
  </si>
  <si>
    <t>Variación estimada</t>
  </si>
  <si>
    <t>Cartera 2021</t>
  </si>
  <si>
    <t>Colocación de Créditos</t>
  </si>
  <si>
    <t>Anual</t>
  </si>
  <si>
    <t>Country Club</t>
  </si>
  <si>
    <t>AFD</t>
  </si>
  <si>
    <t>Cartera Especial</t>
  </si>
  <si>
    <t>Cartera  Total 2020</t>
  </si>
  <si>
    <t>Variación de Cartera Normal</t>
  </si>
  <si>
    <t>Cartera Normal</t>
  </si>
  <si>
    <t>Total 2021</t>
  </si>
  <si>
    <t>Viáticos</t>
  </si>
  <si>
    <t>Responsabilidad en el cargo</t>
  </si>
  <si>
    <t>Oficial de Cumplimiento</t>
  </si>
  <si>
    <t>Salubridad</t>
  </si>
  <si>
    <t>Peligrosidad</t>
  </si>
  <si>
    <t>Antigüedad</t>
  </si>
  <si>
    <t>Intereses Compensatorios por Tarjetas de Créditos</t>
  </si>
  <si>
    <t xml:space="preserve"> </t>
  </si>
  <si>
    <t>Obsequios para Socios</t>
  </si>
  <si>
    <t>Celebracion de Fechas Especiales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</si>
  <si>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</si>
  <si>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</si>
  <si>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</si>
  <si>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</si>
  <si>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</si>
  <si>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</si>
  <si>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</si>
  <si>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</si>
  <si>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</si>
  <si>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</si>
  <si>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</si>
  <si>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</si>
  <si>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</si>
  <si>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% EJECUTADO</t>
  </si>
  <si>
    <t>Cooperativa de Ahorros, Créditos y Servicios Cumbre de la Cordillera Ltda.</t>
  </si>
  <si>
    <t>PRESUPUESTO</t>
  </si>
  <si>
    <t>PRESPUESTO</t>
  </si>
  <si>
    <t>Ventas De Productos Farmaceuticos a Socios</t>
  </si>
  <si>
    <t>Ingresos Por Cirugia Gral. Socio</t>
  </si>
  <si>
    <t>Ingresos Por Analisis Clinico Socios</t>
  </si>
  <si>
    <t>Ingresos Por Estudios Medicos - Socio</t>
  </si>
  <si>
    <t>Consulta Clínica Guardia - Socios</t>
  </si>
  <si>
    <t>Consulta Médica Especialista - Socios</t>
  </si>
  <si>
    <t>Procederes Guardia Médica - Socio</t>
  </si>
  <si>
    <t>Procedimiento Especialistas - Socios</t>
  </si>
  <si>
    <t>Estudios Médicos - Socios</t>
  </si>
  <si>
    <t>Ingresos Por Solidaridad</t>
  </si>
  <si>
    <t>Ingresos Por Consultas Médicas No Socio</t>
  </si>
  <si>
    <t>Ingresos Por Cirugías Gral. No Socio</t>
  </si>
  <si>
    <t>Otros Ingresos Sanatoriales No Socio</t>
  </si>
  <si>
    <t>Ingresos Por Estudios Medicos No Socio</t>
  </si>
  <si>
    <t>Consulta Clínica Guardia - No Socios</t>
  </si>
  <si>
    <t>Consulta Médica Especialistas - No Socios</t>
  </si>
  <si>
    <t>Medicamentos - No Socios</t>
  </si>
  <si>
    <t>Procederes De Enfermería - No Socios</t>
  </si>
  <si>
    <t>Procederes Guardia Médica - No Socios</t>
  </si>
  <si>
    <t>Procedimiento Especialistas - No Socios</t>
  </si>
  <si>
    <t>Estudios Médicos - No Socios</t>
  </si>
  <si>
    <t>Cirugías - No Socios</t>
  </si>
  <si>
    <t>Análisis Clínicos - No Socios</t>
  </si>
  <si>
    <t>Ingresos Por Analisis Clinico No Socios</t>
  </si>
  <si>
    <t>Consulta Clínica Guardia - Seguros Médicos</t>
  </si>
  <si>
    <t>Consulta Médica Especialistas - Seguros Médicos</t>
  </si>
  <si>
    <t>Medicamentos - Seguros Médicos</t>
  </si>
  <si>
    <t>Descartables - Seguros Médicos</t>
  </si>
  <si>
    <t>Procederes De Enfermería - Seguros Médicos</t>
  </si>
  <si>
    <t>Procederes Guardia Médica - Seguros Médicos</t>
  </si>
  <si>
    <t>Procedimiento Especialistas - Seguros Médicos</t>
  </si>
  <si>
    <t>Estudios Médicos -  Seguros Médicos</t>
  </si>
  <si>
    <t>Internaciones - Seguros Médicos</t>
  </si>
  <si>
    <t>Cirugía - Seguros Médicos</t>
  </si>
  <si>
    <t>Prestación De Servicios Sanatoriales - Seguros Médicos</t>
  </si>
  <si>
    <t>Consulta Clínica Guardia - Convenios</t>
  </si>
  <si>
    <t>Consulta Médica Especialistas - Convenios</t>
  </si>
  <si>
    <t>Procederes De Enfermería -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</si>
</sst>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(* #,##0_);_(* \(#,##0\);_(* &quot;-&quot;_);_(@_)"/>
    <numFmt numFmtId="165" formatCode="_-* #,##0\ _€_-;\-* #,##0\ _€_-;_-* &quot;-&quot;??\ _€_-;_-@_-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>
      <alignment vertical="top"/>
    </xf>
  </cellStyleXfs>
  <cellXfs count="206">
    <xf numFmtId="0" fontId="0" fillId="0" borderId="0" xfId="0"/>
    <xf numFmtId="0" fontId="3" fillId="0" borderId="0" xfId="0" applyFont="1" applyFill="1" applyBorder="1" applyAlignment="1"/>
    <xf numFmtId="0" fontId="2" fillId="0" borderId="0" xfId="0" applyFont="1" applyFill="1"/>
    <xf numFmtId="41" fontId="2" fillId="0" borderId="0" xfId="1" applyFont="1" applyFill="1"/>
    <xf numFmtId="0" fontId="2" fillId="0" borderId="0" xfId="0" applyFont="1"/>
    <xf numFmtId="3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41" fontId="5" fillId="0" borderId="0" xfId="1" applyFont="1" applyFill="1" applyBorder="1"/>
    <xf numFmtId="0" fontId="0" fillId="0" borderId="0" xfId="0" applyFill="1" applyBorder="1"/>
    <xf numFmtId="41" fontId="3" fillId="0" borderId="0" xfId="1" applyFont="1" applyFill="1" applyBorder="1" applyAlignment="1"/>
    <xf numFmtId="41" fontId="5" fillId="0" borderId="0" xfId="1" applyFont="1" applyFill="1" applyBorder="1" applyAlignment="1">
      <alignment horizontal="center" vertical="center" wrapText="1"/>
    </xf>
    <xf numFmtId="41" fontId="0" fillId="0" borderId="0" xfId="1" applyFont="1"/>
    <xf numFmtId="0" fontId="0" fillId="0" borderId="9" xfId="0" applyFill="1" applyBorder="1"/>
    <xf numFmtId="0" fontId="0" fillId="0" borderId="8" xfId="0" applyBorder="1"/>
    <xf numFmtId="41" fontId="0" fillId="0" borderId="12" xfId="1" applyFont="1" applyFill="1" applyBorder="1"/>
    <xf numFmtId="0" fontId="0" fillId="0" borderId="9" xfId="0" applyBorder="1"/>
    <xf numFmtId="0" fontId="0" fillId="0" borderId="14" xfId="0" applyBorder="1"/>
    <xf numFmtId="41" fontId="0" fillId="0" borderId="15" xfId="1" applyFont="1" applyBorder="1"/>
    <xf numFmtId="41" fontId="1" fillId="0" borderId="16" xfId="1" applyFont="1" applyFill="1" applyBorder="1"/>
    <xf numFmtId="0" fontId="0" fillId="0" borderId="17" xfId="0" applyFill="1" applyBorder="1"/>
    <xf numFmtId="41" fontId="1" fillId="0" borderId="18" xfId="1" applyFont="1" applyFill="1" applyBorder="1"/>
    <xf numFmtId="41" fontId="0" fillId="0" borderId="19" xfId="1" applyFont="1" applyFill="1" applyBorder="1"/>
    <xf numFmtId="41" fontId="0" fillId="0" borderId="8" xfId="1" applyFont="1" applyBorder="1"/>
    <xf numFmtId="41" fontId="0" fillId="0" borderId="13" xfId="1" applyFont="1" applyBorder="1"/>
    <xf numFmtId="41" fontId="1" fillId="0" borderId="20" xfId="1" applyFont="1" applyFill="1" applyBorder="1"/>
    <xf numFmtId="41" fontId="1" fillId="0" borderId="21" xfId="1" applyFont="1" applyFill="1" applyBorder="1"/>
    <xf numFmtId="41" fontId="0" fillId="0" borderId="21" xfId="1" applyFont="1" applyFill="1" applyBorder="1"/>
    <xf numFmtId="41" fontId="1" fillId="0" borderId="22" xfId="1" applyFont="1" applyFill="1" applyBorder="1"/>
    <xf numFmtId="41" fontId="1" fillId="0" borderId="23" xfId="1" applyFont="1" applyFill="1" applyBorder="1"/>
    <xf numFmtId="41" fontId="1" fillId="0" borderId="24" xfId="1" applyFont="1" applyFill="1" applyBorder="1"/>
    <xf numFmtId="41" fontId="1" fillId="0" borderId="25" xfId="1" applyFont="1" applyFill="1" applyBorder="1"/>
    <xf numFmtId="41" fontId="1" fillId="0" borderId="19" xfId="1" applyFont="1" applyFill="1" applyBorder="1"/>
    <xf numFmtId="41" fontId="1" fillId="0" borderId="26" xfId="1" applyFont="1" applyFill="1" applyBorder="1"/>
    <xf numFmtId="41" fontId="1" fillId="0" borderId="27" xfId="1" applyFont="1" applyFill="1" applyBorder="1"/>
    <xf numFmtId="0" fontId="0" fillId="0" borderId="16" xfId="0" applyFont="1" applyFill="1" applyBorder="1"/>
    <xf numFmtId="41" fontId="1" fillId="0" borderId="30" xfId="1" applyFont="1" applyFill="1" applyBorder="1"/>
    <xf numFmtId="41" fontId="1" fillId="0" borderId="31" xfId="1" applyFont="1" applyFill="1" applyBorder="1"/>
    <xf numFmtId="0" fontId="0" fillId="0" borderId="17" xfId="0" applyFont="1" applyFill="1" applyBorder="1"/>
    <xf numFmtId="0" fontId="0" fillId="0" borderId="32" xfId="0" applyFont="1" applyFill="1" applyBorder="1"/>
    <xf numFmtId="41" fontId="0" fillId="0" borderId="30" xfId="1" applyFont="1" applyFill="1" applyBorder="1"/>
    <xf numFmtId="41" fontId="1" fillId="0" borderId="33" xfId="1" applyFont="1" applyFill="1" applyBorder="1"/>
    <xf numFmtId="41" fontId="1" fillId="0" borderId="15" xfId="1" applyFont="1" applyFill="1" applyBorder="1"/>
    <xf numFmtId="41" fontId="0" fillId="0" borderId="31" xfId="1" applyFont="1" applyFill="1" applyBorder="1"/>
    <xf numFmtId="41" fontId="0" fillId="0" borderId="9" xfId="1" applyFont="1" applyFill="1" applyBorder="1"/>
    <xf numFmtId="41" fontId="0" fillId="0" borderId="14" xfId="1" applyFont="1" applyFill="1" applyBorder="1"/>
    <xf numFmtId="41" fontId="1" fillId="0" borderId="17" xfId="1" applyFont="1" applyFill="1" applyBorder="1"/>
    <xf numFmtId="41" fontId="1" fillId="0" borderId="35" xfId="1" applyFont="1" applyFill="1" applyBorder="1"/>
    <xf numFmtId="41" fontId="1" fillId="0" borderId="11" xfId="1" applyFont="1" applyFill="1" applyBorder="1"/>
    <xf numFmtId="41" fontId="0" fillId="0" borderId="36" xfId="1" applyFont="1" applyFill="1" applyBorder="1"/>
    <xf numFmtId="41" fontId="1" fillId="0" borderId="36" xfId="1" applyFont="1" applyFill="1" applyBorder="1"/>
    <xf numFmtId="0" fontId="0" fillId="0" borderId="34" xfId="0" applyFont="1" applyFill="1" applyBorder="1"/>
    <xf numFmtId="41" fontId="0" fillId="0" borderId="10" xfId="1" applyFont="1" applyFill="1" applyBorder="1"/>
    <xf numFmtId="41" fontId="1" fillId="0" borderId="10" xfId="1" applyFont="1" applyFill="1" applyBorder="1"/>
    <xf numFmtId="0" fontId="0" fillId="0" borderId="37" xfId="0" applyFont="1" applyFill="1" applyBorder="1"/>
    <xf numFmtId="41" fontId="1" fillId="0" borderId="14" xfId="1" applyFont="1" applyFill="1" applyBorder="1"/>
    <xf numFmtId="41" fontId="1" fillId="0" borderId="39" xfId="1" applyFont="1" applyFill="1" applyBorder="1"/>
    <xf numFmtId="41" fontId="1" fillId="0" borderId="32" xfId="1" applyFont="1" applyFill="1" applyBorder="1"/>
    <xf numFmtId="0" fontId="6" fillId="0" borderId="0" xfId="0" applyFont="1"/>
    <xf numFmtId="0" fontId="7" fillId="0" borderId="0" xfId="4" applyFont="1" applyAlignment="1"/>
    <xf numFmtId="0" fontId="7" fillId="0" borderId="0" xfId="4" applyFont="1" applyFill="1" applyBorder="1" applyAlignment="1"/>
    <xf numFmtId="0" fontId="7" fillId="0" borderId="0" xfId="4" applyFont="1">
      <alignment vertical="top"/>
    </xf>
    <xf numFmtId="165" fontId="7" fillId="0" borderId="0" xfId="4" applyNumberFormat="1" applyFont="1">
      <alignment vertical="top"/>
    </xf>
    <xf numFmtId="164" fontId="7" fillId="0" borderId="0" xfId="4" applyNumberFormat="1" applyFont="1" applyFill="1">
      <alignment vertical="top"/>
    </xf>
    <xf numFmtId="41" fontId="7" fillId="0" borderId="0" xfId="1" applyFont="1" applyFill="1" applyAlignment="1">
      <alignment vertical="top"/>
    </xf>
    <xf numFmtId="41" fontId="6" fillId="0" borderId="0" xfId="1" applyFont="1"/>
    <xf numFmtId="41" fontId="7" fillId="0" borderId="0" xfId="1" applyFont="1" applyAlignment="1">
      <alignment vertical="top"/>
    </xf>
    <xf numFmtId="9" fontId="0" fillId="0" borderId="0" xfId="2" applyFont="1"/>
    <xf numFmtId="41" fontId="0" fillId="0" borderId="0" xfId="0" applyNumberFormat="1"/>
    <xf numFmtId="41" fontId="4" fillId="0" borderId="16" xfId="1" applyFont="1" applyFill="1" applyBorder="1"/>
    <xf numFmtId="41" fontId="4" fillId="0" borderId="17" xfId="1" applyFont="1" applyFill="1" applyBorder="1"/>
    <xf numFmtId="41" fontId="4" fillId="0" borderId="32" xfId="1" applyFont="1" applyFill="1" applyBorder="1"/>
    <xf numFmtId="41" fontId="8" fillId="2" borderId="30" xfId="1" applyFont="1" applyFill="1" applyBorder="1"/>
    <xf numFmtId="164" fontId="8" fillId="2" borderId="31" xfId="2" applyNumberFormat="1" applyFont="1" applyFill="1" applyBorder="1"/>
    <xf numFmtId="41" fontId="4" fillId="0" borderId="20" xfId="1" applyFont="1" applyFill="1" applyBorder="1"/>
    <xf numFmtId="41" fontId="4" fillId="0" borderId="21" xfId="1" applyFont="1" applyFill="1" applyBorder="1"/>
    <xf numFmtId="41" fontId="4" fillId="0" borderId="22" xfId="1" applyFont="1" applyFill="1" applyBorder="1"/>
    <xf numFmtId="41" fontId="4" fillId="2" borderId="18" xfId="1" applyFont="1" applyFill="1" applyBorder="1"/>
    <xf numFmtId="41" fontId="4" fillId="2" borderId="23" xfId="1" applyFont="1" applyFill="1" applyBorder="1"/>
    <xf numFmtId="41" fontId="4" fillId="2" borderId="25" xfId="1" applyFont="1" applyFill="1" applyBorder="1"/>
    <xf numFmtId="41" fontId="8" fillId="0" borderId="19" xfId="1" applyFont="1" applyFill="1" applyBorder="1"/>
    <xf numFmtId="41" fontId="8" fillId="0" borderId="26" xfId="1" applyFont="1" applyFill="1" applyBorder="1"/>
    <xf numFmtId="41" fontId="8" fillId="0" borderId="18" xfId="1" applyFont="1" applyFill="1" applyBorder="1"/>
    <xf numFmtId="41" fontId="8" fillId="0" borderId="23" xfId="1" applyFont="1" applyFill="1" applyBorder="1"/>
    <xf numFmtId="41" fontId="4" fillId="0" borderId="19" xfId="1" applyFont="1" applyFill="1" applyBorder="1"/>
    <xf numFmtId="41" fontId="4" fillId="0" borderId="18" xfId="1" applyFont="1" applyFill="1" applyBorder="1"/>
    <xf numFmtId="41" fontId="4" fillId="0" borderId="35" xfId="1" applyFont="1" applyFill="1" applyBorder="1"/>
    <xf numFmtId="41" fontId="4" fillId="0" borderId="15" xfId="1" applyFont="1" applyFill="1" applyBorder="1"/>
    <xf numFmtId="41" fontId="4" fillId="0" borderId="36" xfId="1" applyFont="1" applyFill="1" applyBorder="1"/>
    <xf numFmtId="41" fontId="4" fillId="0" borderId="14" xfId="1" applyFont="1" applyFill="1" applyBorder="1"/>
    <xf numFmtId="41" fontId="4" fillId="0" borderId="31" xfId="1" applyFont="1" applyFill="1" applyBorder="1"/>
    <xf numFmtId="41" fontId="4" fillId="0" borderId="16" xfId="1" applyFont="1" applyFill="1" applyBorder="1" applyAlignment="1">
      <alignment vertical="top"/>
    </xf>
    <xf numFmtId="41" fontId="4" fillId="0" borderId="17" xfId="1" applyFont="1" applyFill="1" applyBorder="1" applyAlignment="1">
      <alignment vertical="top"/>
    </xf>
    <xf numFmtId="41" fontId="4" fillId="0" borderId="32" xfId="1" applyFont="1" applyFill="1" applyBorder="1" applyAlignment="1">
      <alignment vertical="top"/>
    </xf>
    <xf numFmtId="41" fontId="0" fillId="0" borderId="30" xfId="1" applyFont="1" applyFill="1" applyBorder="1" applyAlignment="1">
      <alignment vertical="top"/>
    </xf>
    <xf numFmtId="41" fontId="0" fillId="0" borderId="33" xfId="1" applyFont="1" applyFill="1" applyBorder="1" applyAlignment="1">
      <alignment vertical="top"/>
    </xf>
    <xf numFmtId="41" fontId="0" fillId="0" borderId="15" xfId="1" applyFont="1" applyFill="1" applyBorder="1" applyAlignment="1">
      <alignment vertical="top"/>
    </xf>
    <xf numFmtId="41" fontId="1" fillId="0" borderId="9" xfId="1" applyFont="1" applyFill="1" applyBorder="1"/>
    <xf numFmtId="41" fontId="0" fillId="0" borderId="21" xfId="1" applyFont="1" applyFill="1" applyBorder="1" applyAlignment="1">
      <alignment horizontal="left" vertical="top"/>
    </xf>
    <xf numFmtId="41" fontId="4" fillId="0" borderId="40" xfId="1" applyFont="1" applyFill="1" applyBorder="1"/>
    <xf numFmtId="41" fontId="4" fillId="0" borderId="30" xfId="1" applyFont="1" applyFill="1" applyBorder="1"/>
    <xf numFmtId="41" fontId="4" fillId="0" borderId="33" xfId="1" applyFont="1" applyFill="1" applyBorder="1"/>
    <xf numFmtId="41" fontId="1" fillId="0" borderId="13" xfId="1" applyFont="1" applyFill="1" applyBorder="1"/>
    <xf numFmtId="41" fontId="0" fillId="0" borderId="29" xfId="1" applyFont="1" applyFill="1" applyBorder="1"/>
    <xf numFmtId="41" fontId="4" fillId="0" borderId="34" xfId="1" applyFont="1" applyFill="1" applyBorder="1"/>
    <xf numFmtId="41" fontId="4" fillId="0" borderId="11" xfId="1" applyFont="1" applyFill="1" applyBorder="1"/>
    <xf numFmtId="41" fontId="5" fillId="0" borderId="1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1" fontId="5" fillId="3" borderId="1" xfId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41" fontId="5" fillId="3" borderId="7" xfId="1" applyFont="1" applyFill="1" applyBorder="1" applyAlignment="1">
      <alignment horizontal="center" vertical="center" wrapText="1"/>
    </xf>
    <xf numFmtId="41" fontId="5" fillId="3" borderId="13" xfId="1" applyFont="1" applyFill="1" applyBorder="1" applyAlignment="1">
      <alignment horizontal="center" vertical="center" wrapText="1"/>
    </xf>
    <xf numFmtId="41" fontId="5" fillId="3" borderId="38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41" fontId="5" fillId="0" borderId="7" xfId="1" applyFont="1" applyFill="1" applyBorder="1" applyAlignment="1">
      <alignment horizontal="center" vertical="center" wrapText="1"/>
    </xf>
    <xf numFmtId="41" fontId="5" fillId="3" borderId="3" xfId="1" applyFont="1" applyFill="1" applyBorder="1" applyAlignment="1">
      <alignment horizontal="center" vertical="center" wrapText="1"/>
    </xf>
    <xf numFmtId="41" fontId="5" fillId="3" borderId="4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41" fontId="5" fillId="3" borderId="6" xfId="1" applyFont="1" applyFill="1" applyBorder="1" applyAlignment="1">
      <alignment horizontal="center" vertical="center" wrapText="1"/>
    </xf>
    <xf numFmtId="3" fontId="0" fillId="0" borderId="0" xfId="0" applyNumberFormat="1"/>
    <xf numFmtId="41" fontId="4" fillId="0" borderId="42" xfId="1" applyFont="1" applyFill="1" applyBorder="1"/>
    <xf numFmtId="41" fontId="8" fillId="0" borderId="43" xfId="1" applyFont="1" applyFill="1" applyBorder="1"/>
    <xf numFmtId="41" fontId="8" fillId="0" borderId="44" xfId="1" applyFont="1" applyFill="1" applyBorder="1"/>
    <xf numFmtId="41" fontId="4" fillId="0" borderId="45" xfId="1" applyFont="1" applyFill="1" applyBorder="1"/>
    <xf numFmtId="41" fontId="8" fillId="0" borderId="46" xfId="1" applyFont="1" applyFill="1" applyBorder="1"/>
    <xf numFmtId="41" fontId="8" fillId="0" borderId="47" xfId="1" applyFont="1" applyFill="1" applyBorder="1"/>
    <xf numFmtId="41" fontId="4" fillId="0" borderId="48" xfId="1" applyFont="1" applyFill="1" applyBorder="1"/>
    <xf numFmtId="41" fontId="8" fillId="0" borderId="49" xfId="1" applyFont="1" applyFill="1" applyBorder="1"/>
    <xf numFmtId="41" fontId="8" fillId="0" borderId="41" xfId="1" applyFont="1" applyFill="1" applyBorder="1"/>
    <xf numFmtId="9" fontId="5" fillId="3" borderId="7" xfId="2" applyFont="1" applyFill="1" applyBorder="1" applyAlignment="1">
      <alignment horizontal="center" vertical="center" wrapText="1"/>
    </xf>
    <xf numFmtId="9" fontId="3" fillId="0" borderId="0" xfId="2" applyFont="1" applyFill="1" applyBorder="1" applyAlignment="1"/>
    <xf numFmtId="41" fontId="4" fillId="0" borderId="9" xfId="1" applyFont="1" applyFill="1" applyBorder="1"/>
    <xf numFmtId="41" fontId="4" fillId="0" borderId="13" xfId="1" applyFont="1" applyFill="1" applyBorder="1"/>
    <xf numFmtId="41" fontId="4" fillId="0" borderId="26" xfId="1" applyFont="1" applyFill="1" applyBorder="1"/>
    <xf numFmtId="41" fontId="4" fillId="0" borderId="27" xfId="1" applyFont="1" applyFill="1" applyBorder="1"/>
    <xf numFmtId="164" fontId="8" fillId="0" borderId="31" xfId="2" applyNumberFormat="1" applyFont="1" applyFill="1" applyBorder="1"/>
    <xf numFmtId="41" fontId="0" fillId="0" borderId="52" xfId="1" applyFont="1" applyBorder="1"/>
    <xf numFmtId="9" fontId="0" fillId="0" borderId="52" xfId="2" applyFont="1" applyBorder="1"/>
    <xf numFmtId="41" fontId="0" fillId="0" borderId="52" xfId="0" applyNumberFormat="1" applyBorder="1"/>
    <xf numFmtId="9" fontId="2" fillId="0" borderId="0" xfId="2" applyFont="1" applyFill="1"/>
    <xf numFmtId="9" fontId="5" fillId="3" borderId="1" xfId="2" applyFont="1" applyFill="1" applyBorder="1" applyAlignment="1">
      <alignment horizontal="center" vertical="center" wrapText="1"/>
    </xf>
    <xf numFmtId="9" fontId="1" fillId="0" borderId="18" xfId="2" applyFont="1" applyFill="1" applyBorder="1"/>
    <xf numFmtId="9" fontId="5" fillId="0" borderId="0" xfId="2" applyFont="1" applyFill="1" applyBorder="1" applyAlignment="1">
      <alignment horizontal="center" vertical="center" wrapText="1"/>
    </xf>
    <xf numFmtId="9" fontId="1" fillId="0" borderId="15" xfId="2" applyFont="1" applyFill="1" applyBorder="1"/>
    <xf numFmtId="41" fontId="1" fillId="0" borderId="0" xfId="1" applyFont="1" applyFill="1" applyBorder="1"/>
    <xf numFmtId="41" fontId="0" fillId="0" borderId="0" xfId="1" applyFont="1" applyFill="1" applyBorder="1"/>
    <xf numFmtId="9" fontId="1" fillId="0" borderId="35" xfId="2" applyFont="1" applyFill="1" applyBorder="1"/>
    <xf numFmtId="9" fontId="1" fillId="0" borderId="11" xfId="2" applyFont="1" applyFill="1" applyBorder="1"/>
    <xf numFmtId="9" fontId="1" fillId="0" borderId="36" xfId="2" applyFont="1" applyFill="1" applyBorder="1"/>
    <xf numFmtId="9" fontId="1" fillId="0" borderId="10" xfId="2" applyFont="1" applyFill="1" applyBorder="1"/>
    <xf numFmtId="9" fontId="0" fillId="0" borderId="31" xfId="2" applyFont="1" applyFill="1" applyBorder="1"/>
    <xf numFmtId="9" fontId="0" fillId="0" borderId="9" xfId="2" applyFont="1" applyFill="1" applyBorder="1"/>
    <xf numFmtId="9" fontId="0" fillId="0" borderId="14" xfId="2" applyFont="1" applyFill="1" applyBorder="1"/>
    <xf numFmtId="9" fontId="5" fillId="3" borderId="38" xfId="2" applyFont="1" applyFill="1" applyBorder="1" applyAlignment="1">
      <alignment horizontal="center" vertical="center" wrapText="1"/>
    </xf>
    <xf numFmtId="41" fontId="1" fillId="0" borderId="36" xfId="1" applyNumberFormat="1" applyFont="1" applyFill="1" applyBorder="1"/>
    <xf numFmtId="166" fontId="0" fillId="0" borderId="52" xfId="2" applyNumberFormat="1" applyFont="1" applyBorder="1"/>
    <xf numFmtId="166" fontId="0" fillId="0" borderId="0" xfId="0" applyNumberFormat="1"/>
    <xf numFmtId="3" fontId="0" fillId="0" borderId="52" xfId="0" applyNumberFormat="1" applyBorder="1"/>
    <xf numFmtId="0" fontId="0" fillId="0" borderId="52" xfId="0" applyBorder="1"/>
    <xf numFmtId="166" fontId="0" fillId="0" borderId="52" xfId="0" applyNumberFormat="1" applyBorder="1"/>
    <xf numFmtId="41" fontId="2" fillId="0" borderId="0" xfId="0" applyNumberFormat="1" applyFont="1"/>
    <xf numFmtId="41" fontId="2" fillId="0" borderId="52" xfId="0" applyNumberFormat="1" applyFont="1" applyBorder="1"/>
    <xf numFmtId="9" fontId="0" fillId="0" borderId="0" xfId="0" applyNumberFormat="1"/>
    <xf numFmtId="41" fontId="2" fillId="0" borderId="52" xfId="1" applyFont="1" applyBorder="1"/>
    <xf numFmtId="41" fontId="2" fillId="0" borderId="52" xfId="2" applyNumberFormat="1" applyFont="1" applyBorder="1"/>
    <xf numFmtId="41" fontId="2" fillId="0" borderId="0" xfId="1" applyFont="1"/>
    <xf numFmtId="41" fontId="0" fillId="0" borderId="17" xfId="1" applyFont="1" applyFill="1" applyBorder="1"/>
    <xf numFmtId="41" fontId="0" fillId="0" borderId="34" xfId="1" applyFont="1" applyFill="1" applyBorder="1"/>
    <xf numFmtId="41" fontId="0" fillId="0" borderId="52" xfId="1" applyFont="1" applyFill="1" applyBorder="1"/>
    <xf numFmtId="41" fontId="11" fillId="0" borderId="0" xfId="1" applyFont="1"/>
    <xf numFmtId="9" fontId="1" fillId="0" borderId="0" xfId="2" applyFont="1" applyFill="1" applyBorder="1"/>
    <xf numFmtId="9" fontId="0" fillId="0" borderId="0" xfId="2" applyFont="1" applyFill="1" applyBorder="1"/>
    <xf numFmtId="9" fontId="0" fillId="0" borderId="0" xfId="2" applyFont="1" applyFill="1"/>
    <xf numFmtId="41" fontId="0" fillId="0" borderId="53" xfId="1" applyFont="1" applyFill="1" applyBorder="1"/>
    <xf numFmtId="41" fontId="0" fillId="0" borderId="39" xfId="1" applyFont="1" applyFill="1" applyBorder="1"/>
    <xf numFmtId="41" fontId="0" fillId="0" borderId="54" xfId="1" applyFont="1" applyBorder="1"/>
    <xf numFmtId="41" fontId="0" fillId="0" borderId="40" xfId="1" applyFont="1" applyBorder="1"/>
    <xf numFmtId="41" fontId="0" fillId="0" borderId="37" xfId="1" applyFont="1" applyBorder="1"/>
    <xf numFmtId="41" fontId="0" fillId="0" borderId="9" xfId="1" applyFont="1" applyBorder="1"/>
    <xf numFmtId="0" fontId="13" fillId="0" borderId="0" xfId="0" applyFont="1" applyAlignment="1"/>
    <xf numFmtId="0" fontId="5" fillId="4" borderId="2" xfId="0" applyFont="1" applyFill="1" applyBorder="1" applyAlignment="1">
      <alignment horizontal="left" vertical="center" wrapText="1"/>
    </xf>
    <xf numFmtId="41" fontId="5" fillId="4" borderId="1" xfId="1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37" xfId="0" applyFont="1" applyFill="1" applyBorder="1" applyAlignment="1">
      <alignment horizontal="left" vertical="center" wrapText="1"/>
    </xf>
    <xf numFmtId="0" fontId="15" fillId="4" borderId="0" xfId="0" applyFont="1" applyFill="1"/>
    <xf numFmtId="41" fontId="3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41" fontId="5" fillId="4" borderId="1" xfId="1" applyFont="1" applyFill="1" applyBorder="1" applyAlignment="1">
      <alignment horizontal="left" vertical="center" wrapText="1"/>
    </xf>
    <xf numFmtId="41" fontId="3" fillId="4" borderId="1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41" fontId="2" fillId="3" borderId="52" xfId="1" applyFont="1" applyFill="1" applyBorder="1" applyAlignment="1">
      <alignment horizontal="center"/>
    </xf>
    <xf numFmtId="41" fontId="2" fillId="3" borderId="50" xfId="1" applyFont="1" applyFill="1" applyBorder="1" applyAlignment="1">
      <alignment horizontal="center" vertical="center" wrapText="1"/>
    </xf>
    <xf numFmtId="41" fontId="2" fillId="3" borderId="51" xfId="1" applyFont="1" applyFill="1" applyBorder="1" applyAlignment="1">
      <alignment horizontal="center" vertical="center" wrapText="1"/>
    </xf>
    <xf numFmtId="41" fontId="2" fillId="3" borderId="50" xfId="1" applyFont="1" applyFill="1" applyBorder="1" applyAlignment="1">
      <alignment horizontal="center" vertical="center"/>
    </xf>
    <xf numFmtId="41" fontId="2" fillId="3" borderId="51" xfId="1" applyFont="1" applyFill="1" applyBorder="1" applyAlignment="1">
      <alignment horizontal="center" vertical="center"/>
    </xf>
  </cellXfs>
  <cellStyles count="5">
    <cellStyle name="Millares [0]" xfId="1" builtinId="6"/>
    <cellStyle name="Millares [0] 2" xf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PROYECTO%202021\Tarjetas%20de%20Cr&#233;di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ICNA-PC\Users\Public\01%20ENERO%202021\INDICE%20DE%20LIQUIDEZ%20ACTUALIZADO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PROYECTO%202021\PGIG2021\Ahorros%20a%20plazo%20fijo%20a%20vencer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PROYECTO%202021\PGIG2021\PROYECCION%20DE%20SALARIOS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PROYECTO%202021\Planilla%20de%20Liquidaci&#243;n%20de%20Salarios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PROYECTO%202021\PGIG2021\Presupuesto%20Dietas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PROYECTO%202021\FUTURAS%20COMPR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NANDOZARATE\EJECUCION%20PRESUPUESTARIA\2020\0.DEVENGAMIENTOS\SEGURO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COUNTRY\Inventario%20Country%20Clu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PROYECTO%202021\PGIG2021\PresupuestoAyE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PROYECTO%202021\Proyecci&#243;nSalariosM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RATE\Desktop\PROYECTO%202021\Salario%20farmacu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D6">
            <v>222467768.18181819</v>
          </cell>
        </row>
        <row r="7">
          <cell r="D7">
            <v>60000000</v>
          </cell>
        </row>
        <row r="8">
          <cell r="D8">
            <v>9135600</v>
          </cell>
        </row>
        <row r="9">
          <cell r="D9">
            <v>21600000</v>
          </cell>
        </row>
        <row r="10">
          <cell r="D10">
            <v>39274682.07272727</v>
          </cell>
        </row>
        <row r="11">
          <cell r="D11">
            <v>15759009.109090909</v>
          </cell>
        </row>
        <row r="12">
          <cell r="D12">
            <v>151920000</v>
          </cell>
        </row>
        <row r="16">
          <cell r="C16">
            <v>85580818.909090906</v>
          </cell>
        </row>
        <row r="17">
          <cell r="D17">
            <v>28935775.219834708</v>
          </cell>
        </row>
        <row r="18">
          <cell r="D18">
            <v>16039890.545454545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MES"/>
      <sheetName val="Hoja1"/>
    </sheetNames>
    <sheetDataSet>
      <sheetData sheetId="0">
        <row r="11">
          <cell r="E11">
            <v>20181772199</v>
          </cell>
          <cell r="Q11">
            <v>29236701533</v>
          </cell>
        </row>
        <row r="21">
          <cell r="M21">
            <v>2764003587</v>
          </cell>
          <cell r="N21">
            <v>718479672</v>
          </cell>
          <cell r="O21">
            <v>428323376</v>
          </cell>
          <cell r="Q21">
            <v>98231680</v>
          </cell>
        </row>
        <row r="22">
          <cell r="N22">
            <v>100000000</v>
          </cell>
          <cell r="O22">
            <v>900000000</v>
          </cell>
          <cell r="P22">
            <v>745000000</v>
          </cell>
          <cell r="Q22">
            <v>255000000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EN"/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 la vista"/>
      <sheetName val="Plaz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J5">
            <v>21940422.864174828</v>
          </cell>
        </row>
      </sheetData>
      <sheetData sheetId="14">
        <row r="3">
          <cell r="J3">
            <v>2125390844.0254431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 "/>
      <sheetName val="DIETAS DIRECTIVOS"/>
      <sheetName val="DIETAS COMITES"/>
    </sheetNames>
    <sheetDataSet>
      <sheetData sheetId="0">
        <row r="36">
          <cell r="Q36">
            <v>971565105.60000002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AL"/>
    </sheetNames>
    <sheetDataSet>
      <sheetData sheetId="0">
        <row r="36">
          <cell r="F36">
            <v>5262816</v>
          </cell>
          <cell r="H36">
            <v>63000000</v>
          </cell>
          <cell r="I36">
            <v>19735560</v>
          </cell>
          <cell r="J36">
            <v>67704000</v>
          </cell>
        </row>
        <row r="38">
          <cell r="H38">
            <v>7800000</v>
          </cell>
        </row>
        <row r="40">
          <cell r="H40">
            <v>7200000</v>
          </cell>
        </row>
        <row r="41">
          <cell r="H41">
            <v>3600000</v>
          </cell>
        </row>
        <row r="42">
          <cell r="H42">
            <v>2400000</v>
          </cell>
        </row>
        <row r="44">
          <cell r="H44">
            <v>9600000</v>
          </cell>
        </row>
        <row r="46">
          <cell r="H46">
            <v>3000000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4">
          <cell r="F64">
            <v>315288746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"/>
      <sheetName val="CALCULOS"/>
      <sheetName val="MC"/>
      <sheetName val="AYE"/>
    </sheetNames>
    <sheetDataSet>
      <sheetData sheetId="0">
        <row r="17">
          <cell r="D17">
            <v>50042712</v>
          </cell>
        </row>
        <row r="18">
          <cell r="D18">
            <v>26576447.880000003</v>
          </cell>
        </row>
        <row r="22">
          <cell r="D22">
            <v>4208179.2000000002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"/>
      <sheetName val="AUTO"/>
      <sheetName val="FCR"/>
    </sheetNames>
    <sheetDataSet>
      <sheetData sheetId="0">
        <row r="37">
          <cell r="E37">
            <v>699242.41666666663</v>
          </cell>
        </row>
        <row r="38">
          <cell r="E38">
            <v>699242.41666666663</v>
          </cell>
        </row>
        <row r="39">
          <cell r="E39">
            <v>699242.41666666663</v>
          </cell>
        </row>
        <row r="40">
          <cell r="E40">
            <v>699242.41666666663</v>
          </cell>
        </row>
        <row r="41">
          <cell r="E41">
            <v>699242.41666666663</v>
          </cell>
        </row>
        <row r="42">
          <cell r="E42">
            <v>699242.41666666663</v>
          </cell>
        </row>
        <row r="43">
          <cell r="E43">
            <v>699242.41666666663</v>
          </cell>
        </row>
        <row r="44">
          <cell r="E44">
            <v>699242.41666666663</v>
          </cell>
        </row>
        <row r="45">
          <cell r="E45">
            <v>699242.41666666663</v>
          </cell>
        </row>
        <row r="46">
          <cell r="E46">
            <v>699242.41666666663</v>
          </cell>
        </row>
        <row r="48">
          <cell r="E48">
            <v>629318.17499999993</v>
          </cell>
        </row>
      </sheetData>
      <sheetData sheetId="1">
        <row r="24">
          <cell r="E24">
            <v>262750</v>
          </cell>
        </row>
        <row r="25">
          <cell r="E25">
            <v>262750</v>
          </cell>
        </row>
        <row r="26">
          <cell r="E26">
            <v>262750</v>
          </cell>
        </row>
        <row r="27">
          <cell r="E27">
            <v>262750</v>
          </cell>
        </row>
        <row r="28">
          <cell r="E28">
            <v>262750</v>
          </cell>
        </row>
        <row r="29">
          <cell r="E29">
            <v>262750</v>
          </cell>
        </row>
        <row r="30">
          <cell r="E30">
            <v>262750</v>
          </cell>
        </row>
        <row r="31">
          <cell r="E31">
            <v>262750</v>
          </cell>
        </row>
        <row r="33">
          <cell r="D33">
            <v>115600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Agosto"/>
      <sheetName val="Septiembre"/>
      <sheetName val="Octubre"/>
      <sheetName val="Noviembre"/>
      <sheetName val="Diciembre"/>
      <sheetName val="Costos"/>
      <sheetName val="impirmir"/>
    </sheetNames>
    <sheetDataSet>
      <sheetData sheetId="0">
        <row r="13">
          <cell r="J13">
            <v>22235709.650783155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ARROYOS"/>
      <sheetName val="FARMACUMBRE AYE"/>
      <sheetName val="CENTRAL"/>
      <sheetName val="MEDICOOP"/>
      <sheetName val="FARMACUMBRE"/>
    </sheetNames>
    <sheetDataSet>
      <sheetData sheetId="0"/>
      <sheetData sheetId="1">
        <row r="6">
          <cell r="C6">
            <v>914803848.5</v>
          </cell>
        </row>
        <row r="7">
          <cell r="C7">
            <v>21358728.600000001</v>
          </cell>
        </row>
        <row r="8">
          <cell r="C8">
            <v>6021713.8799999999</v>
          </cell>
        </row>
        <row r="9">
          <cell r="C9">
            <v>144000000</v>
          </cell>
        </row>
        <row r="10">
          <cell r="C10">
            <v>2155000</v>
          </cell>
        </row>
        <row r="11">
          <cell r="C11">
            <v>800000</v>
          </cell>
        </row>
        <row r="12">
          <cell r="C12">
            <v>27000000</v>
          </cell>
        </row>
        <row r="13">
          <cell r="C13">
            <v>1219000</v>
          </cell>
        </row>
        <row r="14">
          <cell r="C14">
            <v>20000000</v>
          </cell>
        </row>
        <row r="15">
          <cell r="C15">
            <v>500000</v>
          </cell>
        </row>
        <row r="19">
          <cell r="C19">
            <v>4543570.2935651438</v>
          </cell>
        </row>
        <row r="20">
          <cell r="C20">
            <v>80658061.572840989</v>
          </cell>
        </row>
        <row r="21">
          <cell r="C21">
            <v>228700962.125</v>
          </cell>
        </row>
        <row r="22">
          <cell r="C22">
            <v>0</v>
          </cell>
        </row>
        <row r="23">
          <cell r="C23">
            <v>36000000</v>
          </cell>
        </row>
        <row r="24">
          <cell r="C24">
            <v>1200000</v>
          </cell>
        </row>
        <row r="25">
          <cell r="C25">
            <v>52628136</v>
          </cell>
        </row>
        <row r="26">
          <cell r="C26">
            <v>18816000</v>
          </cell>
        </row>
        <row r="27">
          <cell r="C27">
            <v>15000000</v>
          </cell>
        </row>
        <row r="28">
          <cell r="C28">
            <v>25000000</v>
          </cell>
        </row>
        <row r="29">
          <cell r="C29">
            <v>197278632</v>
          </cell>
        </row>
        <row r="30">
          <cell r="C30">
            <v>47274276.719999999</v>
          </cell>
        </row>
        <row r="31">
          <cell r="C31">
            <v>15288000</v>
          </cell>
        </row>
        <row r="32">
          <cell r="C32">
            <v>7894224</v>
          </cell>
        </row>
        <row r="33">
          <cell r="C33">
            <v>1754271.2</v>
          </cell>
        </row>
        <row r="34">
          <cell r="C34">
            <v>2000000</v>
          </cell>
        </row>
        <row r="35">
          <cell r="C35">
            <v>500000</v>
          </cell>
        </row>
        <row r="36">
          <cell r="C36">
            <v>10500000</v>
          </cell>
        </row>
        <row r="37">
          <cell r="C37">
            <v>3600000</v>
          </cell>
        </row>
        <row r="38">
          <cell r="C38">
            <v>24022086.599999998</v>
          </cell>
        </row>
        <row r="39">
          <cell r="C39">
            <v>3500000</v>
          </cell>
        </row>
        <row r="40">
          <cell r="C40">
            <v>2000000</v>
          </cell>
        </row>
        <row r="41">
          <cell r="C41">
            <v>2400000</v>
          </cell>
        </row>
        <row r="42">
          <cell r="C42">
            <v>4000000</v>
          </cell>
        </row>
        <row r="43">
          <cell r="C43">
            <v>2559227.2500000005</v>
          </cell>
        </row>
        <row r="44">
          <cell r="C44">
            <v>500000</v>
          </cell>
        </row>
        <row r="45">
          <cell r="C45">
            <v>6080000</v>
          </cell>
        </row>
        <row r="46">
          <cell r="C46">
            <v>12267768</v>
          </cell>
        </row>
        <row r="47">
          <cell r="C47">
            <v>3512100</v>
          </cell>
        </row>
        <row r="48">
          <cell r="C48">
            <v>1056000</v>
          </cell>
        </row>
        <row r="49">
          <cell r="C49">
            <v>6000000</v>
          </cell>
        </row>
        <row r="50">
          <cell r="C50">
            <v>1000000</v>
          </cell>
        </row>
        <row r="51">
          <cell r="C51">
            <v>300000</v>
          </cell>
        </row>
        <row r="52">
          <cell r="C52">
            <v>1350000</v>
          </cell>
        </row>
        <row r="53">
          <cell r="C53">
            <v>7200000</v>
          </cell>
        </row>
        <row r="54">
          <cell r="C54">
            <v>5600000</v>
          </cell>
        </row>
        <row r="55">
          <cell r="C55">
            <v>20000000</v>
          </cell>
        </row>
        <row r="56">
          <cell r="C56">
            <v>1000000</v>
          </cell>
        </row>
        <row r="57">
          <cell r="C57">
            <v>1000000</v>
          </cell>
        </row>
        <row r="58">
          <cell r="C58">
            <v>17042692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16">
          <cell r="H16">
            <v>307772088</v>
          </cell>
          <cell r="I16">
            <v>24024000</v>
          </cell>
          <cell r="J16">
            <v>15788446.799999999</v>
          </cell>
          <cell r="K16">
            <v>6000000</v>
          </cell>
          <cell r="L16">
            <v>3600000</v>
          </cell>
          <cell r="M16">
            <v>9600000</v>
          </cell>
          <cell r="N16">
            <v>2631406.8000000003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H7">
            <v>2631408</v>
          </cell>
          <cell r="I7">
            <v>4368000</v>
          </cell>
          <cell r="J7">
            <v>1315704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175"/>
  <sheetViews>
    <sheetView tabSelected="1" topLeftCell="B92" workbookViewId="0">
      <selection activeCell="B98" sqref="B98"/>
    </sheetView>
  </sheetViews>
  <sheetFormatPr baseColWidth="10" defaultColWidth="9.140625" defaultRowHeight="15" x14ac:dyDescent="0.25"/>
  <cols>
    <col min="1" max="1" width="0" hidden="1" customWidth="1"/>
    <col min="2" max="2" width="71.7109375" customWidth="1"/>
    <col min="3" max="3" width="19" style="14" bestFit="1" customWidth="1"/>
    <col min="4" max="18" width="16.140625" style="14" bestFit="1" customWidth="1"/>
  </cols>
  <sheetData>
    <row r="2" spans="2:18" ht="66.75" customHeight="1" x14ac:dyDescent="0.5">
      <c r="B2" s="195" t="s">
        <v>243</v>
      </c>
      <c r="C2" s="195"/>
      <c r="D2" s="195"/>
      <c r="E2" s="182"/>
    </row>
    <row r="3" spans="2:18" ht="26.25" x14ac:dyDescent="0.4">
      <c r="B3" s="194" t="s">
        <v>186</v>
      </c>
      <c r="C3" s="194"/>
      <c r="D3" s="19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ht="23.25" x14ac:dyDescent="0.35">
      <c r="B4" s="193" t="s">
        <v>188</v>
      </c>
      <c r="C4" s="193"/>
      <c r="D4" s="193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ht="15.75" thickBot="1" x14ac:dyDescent="0.3"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9.5" thickBot="1" x14ac:dyDescent="0.3">
      <c r="B6" s="190" t="s">
        <v>103</v>
      </c>
      <c r="C6" s="184" t="s">
        <v>244</v>
      </c>
      <c r="D6" s="184" t="s">
        <v>1</v>
      </c>
      <c r="E6" s="184" t="s">
        <v>229</v>
      </c>
      <c r="F6" s="184" t="s">
        <v>230</v>
      </c>
      <c r="G6" s="184" t="s">
        <v>231</v>
      </c>
      <c r="H6" s="184" t="s">
        <v>232</v>
      </c>
      <c r="I6" s="184" t="s">
        <v>233</v>
      </c>
      <c r="J6" s="184" t="s">
        <v>234</v>
      </c>
      <c r="K6" s="184" t="s">
        <v>235</v>
      </c>
      <c r="L6" s="184" t="s">
        <v>236</v>
      </c>
      <c r="M6" s="184" t="s">
        <v>237</v>
      </c>
      <c r="N6" s="184" t="s">
        <v>238</v>
      </c>
      <c r="O6" s="184" t="s">
        <v>239</v>
      </c>
      <c r="P6" s="184" t="s">
        <v>240</v>
      </c>
      <c r="Q6" s="184" t="s">
        <v>241</v>
      </c>
      <c r="R6" s="184" t="s">
        <v>242</v>
      </c>
    </row>
    <row r="7" spans="2:18" ht="19.5" thickBot="1" x14ac:dyDescent="0.35">
      <c r="B7" s="4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2:18" ht="15" customHeight="1" x14ac:dyDescent="0.25">
      <c r="B8" s="27" t="s">
        <v>2</v>
      </c>
      <c r="C8" s="34">
        <f>+CENTRAL!C6+ARROYOS!C6</f>
        <v>6030792209.3868332</v>
      </c>
      <c r="D8" s="23">
        <f t="shared" ref="D8:D26" si="0">C8/12</f>
        <v>502566017.44890279</v>
      </c>
      <c r="E8" s="34">
        <f>+CENTRAL!E6+ARROYOS!E6</f>
        <v>0</v>
      </c>
      <c r="F8" s="34">
        <f>+CENTRAL!F6+ARROYOS!F6</f>
        <v>0</v>
      </c>
      <c r="G8" s="34">
        <f>+CENTRAL!G6+ARROYOS!G6</f>
        <v>0</v>
      </c>
      <c r="H8" s="34">
        <f>+CENTRAL!H6+ARROYOS!H6</f>
        <v>0</v>
      </c>
      <c r="I8" s="34">
        <f>+CENTRAL!I6+ARROYOS!I6</f>
        <v>0</v>
      </c>
      <c r="J8" s="34">
        <f>+CENTRAL!J6+ARROYOS!J6</f>
        <v>0</v>
      </c>
      <c r="K8" s="34">
        <f>+CENTRAL!K6+ARROYOS!K6</f>
        <v>0</v>
      </c>
      <c r="L8" s="34">
        <f>+CENTRAL!L6+ARROYOS!L6</f>
        <v>0</v>
      </c>
      <c r="M8" s="34">
        <f>+CENTRAL!M6+ARROYOS!M6</f>
        <v>0</v>
      </c>
      <c r="N8" s="34">
        <f>+CENTRAL!N6+ARROYOS!N6</f>
        <v>0</v>
      </c>
      <c r="O8" s="34">
        <f>+CENTRAL!O6+ARROYOS!O6</f>
        <v>0</v>
      </c>
      <c r="P8" s="34">
        <f>+CENTRAL!P6+ARROYOS!P6</f>
        <v>0</v>
      </c>
      <c r="Q8" s="23">
        <f>SUM(E8:P8)</f>
        <v>0</v>
      </c>
      <c r="R8" s="23"/>
    </row>
    <row r="9" spans="2:18" x14ac:dyDescent="0.25">
      <c r="B9" s="28" t="s">
        <v>3</v>
      </c>
      <c r="C9" s="35">
        <f>+CENTRAL!C7+ARROYOS!C7</f>
        <v>291181680.77832299</v>
      </c>
      <c r="D9" s="31">
        <f t="shared" si="0"/>
        <v>24265140.064860251</v>
      </c>
      <c r="E9" s="35">
        <f>+CENTRAL!E7+ARROYOS!E7</f>
        <v>0</v>
      </c>
      <c r="F9" s="35">
        <f>+CENTRAL!F7+ARROYOS!F7</f>
        <v>0</v>
      </c>
      <c r="G9" s="35">
        <f>+CENTRAL!G7+ARROYOS!G7</f>
        <v>0</v>
      </c>
      <c r="H9" s="35">
        <f>+CENTRAL!H7+ARROYOS!H7</f>
        <v>0</v>
      </c>
      <c r="I9" s="35">
        <f>+CENTRAL!I7+ARROYOS!I7</f>
        <v>0</v>
      </c>
      <c r="J9" s="35">
        <f>+CENTRAL!J7+ARROYOS!J7</f>
        <v>0</v>
      </c>
      <c r="K9" s="35">
        <f>+CENTRAL!K7+ARROYOS!K7</f>
        <v>0</v>
      </c>
      <c r="L9" s="35">
        <f>+CENTRAL!L7+ARROYOS!L7</f>
        <v>0</v>
      </c>
      <c r="M9" s="35">
        <f>+CENTRAL!M7+ARROYOS!M7</f>
        <v>0</v>
      </c>
      <c r="N9" s="35">
        <f>+CENTRAL!N7+ARROYOS!N7</f>
        <v>0</v>
      </c>
      <c r="O9" s="35">
        <f>+CENTRAL!O7+ARROYOS!O7</f>
        <v>0</v>
      </c>
      <c r="P9" s="35">
        <f>+CENTRAL!P7+ARROYOS!P7</f>
        <v>0</v>
      </c>
      <c r="Q9" s="31">
        <f>SUM(E9:P9)</f>
        <v>0</v>
      </c>
      <c r="R9" s="31"/>
    </row>
    <row r="10" spans="2:18" ht="15" customHeight="1" x14ac:dyDescent="0.25">
      <c r="B10" s="28" t="s">
        <v>4</v>
      </c>
      <c r="C10" s="35">
        <f>+CENTRAL!C8</f>
        <v>60000000</v>
      </c>
      <c r="D10" s="31">
        <f t="shared" si="0"/>
        <v>5000000</v>
      </c>
      <c r="E10" s="35">
        <f>+CENTRAL!E8</f>
        <v>0</v>
      </c>
      <c r="F10" s="35">
        <f>+CENTRAL!F8</f>
        <v>0</v>
      </c>
      <c r="G10" s="35">
        <f>+CENTRAL!G8</f>
        <v>0</v>
      </c>
      <c r="H10" s="35">
        <f>+CENTRAL!H8</f>
        <v>0</v>
      </c>
      <c r="I10" s="35">
        <f>+CENTRAL!I8</f>
        <v>0</v>
      </c>
      <c r="J10" s="35">
        <f>+CENTRAL!J8</f>
        <v>0</v>
      </c>
      <c r="K10" s="35">
        <f>+CENTRAL!K8</f>
        <v>0</v>
      </c>
      <c r="L10" s="35">
        <f>+CENTRAL!L8</f>
        <v>0</v>
      </c>
      <c r="M10" s="35">
        <f>+CENTRAL!M8</f>
        <v>0</v>
      </c>
      <c r="N10" s="35">
        <f>+CENTRAL!N8</f>
        <v>0</v>
      </c>
      <c r="O10" s="35">
        <f>+CENTRAL!O8</f>
        <v>0</v>
      </c>
      <c r="P10" s="35">
        <f>+CENTRAL!P8</f>
        <v>0</v>
      </c>
      <c r="Q10" s="31">
        <f t="shared" ref="Q10:Q64" si="1">SUM(E10:P10)</f>
        <v>0</v>
      </c>
      <c r="R10" s="31"/>
    </row>
    <row r="11" spans="2:18" ht="15" customHeight="1" x14ac:dyDescent="0.25">
      <c r="B11" s="28" t="s">
        <v>5</v>
      </c>
      <c r="C11" s="35">
        <f>+CENTRAL!C9+ARROYOS!C8</f>
        <v>72191519.234781995</v>
      </c>
      <c r="D11" s="31">
        <f t="shared" si="0"/>
        <v>6015959.936231833</v>
      </c>
      <c r="E11" s="35">
        <f>+CENTRAL!E9+ARROYOS!E8</f>
        <v>0</v>
      </c>
      <c r="F11" s="35">
        <f>+CENTRAL!F9+ARROYOS!F8</f>
        <v>0</v>
      </c>
      <c r="G11" s="35">
        <f>+CENTRAL!G9+ARROYOS!G8</f>
        <v>0</v>
      </c>
      <c r="H11" s="35">
        <f>+CENTRAL!H9+ARROYOS!H8</f>
        <v>0</v>
      </c>
      <c r="I11" s="35">
        <f>+CENTRAL!I9+ARROYOS!I8</f>
        <v>0</v>
      </c>
      <c r="J11" s="35">
        <f>+CENTRAL!J9+ARROYOS!J8</f>
        <v>0</v>
      </c>
      <c r="K11" s="35">
        <f>+CENTRAL!K9+ARROYOS!K8</f>
        <v>0</v>
      </c>
      <c r="L11" s="35">
        <f>+CENTRAL!L9+ARROYOS!L8</f>
        <v>0</v>
      </c>
      <c r="M11" s="35">
        <f>+CENTRAL!M9+ARROYOS!M8</f>
        <v>0</v>
      </c>
      <c r="N11" s="35">
        <f>+CENTRAL!N9+ARROYOS!N8</f>
        <v>0</v>
      </c>
      <c r="O11" s="35">
        <f>+CENTRAL!O9+ARROYOS!O8</f>
        <v>0</v>
      </c>
      <c r="P11" s="35">
        <f>+CENTRAL!P9+ARROYOS!P8</f>
        <v>0</v>
      </c>
      <c r="Q11" s="31">
        <f t="shared" si="1"/>
        <v>0</v>
      </c>
      <c r="R11" s="31"/>
    </row>
    <row r="12" spans="2:18" ht="15" customHeight="1" x14ac:dyDescent="0.25">
      <c r="B12" s="28" t="s">
        <v>6</v>
      </c>
      <c r="C12" s="35">
        <f>+CENTRAL!C10</f>
        <v>9135600</v>
      </c>
      <c r="D12" s="31">
        <f t="shared" si="0"/>
        <v>761300</v>
      </c>
      <c r="E12" s="35">
        <f>+CENTRAL!E10</f>
        <v>0</v>
      </c>
      <c r="F12" s="35">
        <f>+CENTRAL!F10</f>
        <v>0</v>
      </c>
      <c r="G12" s="35">
        <f>+CENTRAL!G10</f>
        <v>0</v>
      </c>
      <c r="H12" s="35">
        <f>+CENTRAL!H10</f>
        <v>0</v>
      </c>
      <c r="I12" s="35">
        <f>+CENTRAL!I10</f>
        <v>0</v>
      </c>
      <c r="J12" s="35">
        <f>+CENTRAL!J10</f>
        <v>0</v>
      </c>
      <c r="K12" s="35">
        <f>+CENTRAL!K10</f>
        <v>0</v>
      </c>
      <c r="L12" s="35">
        <f>+CENTRAL!L10</f>
        <v>0</v>
      </c>
      <c r="M12" s="35">
        <f>+CENTRAL!M10</f>
        <v>0</v>
      </c>
      <c r="N12" s="35">
        <f>+CENTRAL!N10</f>
        <v>0</v>
      </c>
      <c r="O12" s="35">
        <f>+CENTRAL!O10</f>
        <v>0</v>
      </c>
      <c r="P12" s="35">
        <f>+CENTRAL!P10</f>
        <v>0</v>
      </c>
      <c r="Q12" s="31">
        <f t="shared" si="1"/>
        <v>0</v>
      </c>
      <c r="R12" s="31"/>
    </row>
    <row r="13" spans="2:18" ht="15" customHeight="1" x14ac:dyDescent="0.25">
      <c r="B13" s="28" t="s">
        <v>7</v>
      </c>
      <c r="C13" s="35">
        <f>+CENTRAL!C11</f>
        <v>222467768.18181819</v>
      </c>
      <c r="D13" s="31">
        <f t="shared" si="0"/>
        <v>18538980.681818184</v>
      </c>
      <c r="E13" s="35">
        <f>+CENTRAL!E11</f>
        <v>0</v>
      </c>
      <c r="F13" s="35">
        <f>+CENTRAL!F11</f>
        <v>0</v>
      </c>
      <c r="G13" s="35">
        <f>+CENTRAL!G11</f>
        <v>0</v>
      </c>
      <c r="H13" s="35">
        <f>+CENTRAL!H11</f>
        <v>0</v>
      </c>
      <c r="I13" s="35">
        <f>+CENTRAL!I11</f>
        <v>0</v>
      </c>
      <c r="J13" s="35">
        <f>+CENTRAL!J11</f>
        <v>0</v>
      </c>
      <c r="K13" s="35">
        <f>+CENTRAL!K11</f>
        <v>0</v>
      </c>
      <c r="L13" s="35">
        <f>+CENTRAL!L11</f>
        <v>0</v>
      </c>
      <c r="M13" s="35">
        <f>+CENTRAL!M11</f>
        <v>0</v>
      </c>
      <c r="N13" s="35">
        <f>+CENTRAL!N11</f>
        <v>0</v>
      </c>
      <c r="O13" s="35">
        <f>+CENTRAL!O11</f>
        <v>0</v>
      </c>
      <c r="P13" s="35">
        <f>+CENTRAL!P11</f>
        <v>0</v>
      </c>
      <c r="Q13" s="31">
        <f t="shared" si="1"/>
        <v>0</v>
      </c>
      <c r="R13" s="31"/>
    </row>
    <row r="14" spans="2:18" ht="15" customHeight="1" x14ac:dyDescent="0.25">
      <c r="B14" s="28" t="s">
        <v>8</v>
      </c>
      <c r="C14" s="35">
        <f>+CENTRAL!C12</f>
        <v>151920000</v>
      </c>
      <c r="D14" s="31">
        <f t="shared" si="0"/>
        <v>12660000</v>
      </c>
      <c r="E14" s="35">
        <f>+CENTRAL!E12</f>
        <v>0</v>
      </c>
      <c r="F14" s="35">
        <f>+CENTRAL!F12</f>
        <v>0</v>
      </c>
      <c r="G14" s="35">
        <f>+CENTRAL!G12</f>
        <v>0</v>
      </c>
      <c r="H14" s="35">
        <f>+CENTRAL!H12</f>
        <v>0</v>
      </c>
      <c r="I14" s="35">
        <f>+CENTRAL!I12</f>
        <v>0</v>
      </c>
      <c r="J14" s="35">
        <f>+CENTRAL!J12</f>
        <v>0</v>
      </c>
      <c r="K14" s="35">
        <f>+CENTRAL!K12</f>
        <v>0</v>
      </c>
      <c r="L14" s="35">
        <f>+CENTRAL!L12</f>
        <v>0</v>
      </c>
      <c r="M14" s="35">
        <f>+CENTRAL!M12</f>
        <v>0</v>
      </c>
      <c r="N14" s="35">
        <f>+CENTRAL!N12</f>
        <v>0</v>
      </c>
      <c r="O14" s="35">
        <f>+CENTRAL!O12</f>
        <v>0</v>
      </c>
      <c r="P14" s="35">
        <f>+CENTRAL!P12</f>
        <v>0</v>
      </c>
      <c r="Q14" s="31">
        <f t="shared" si="1"/>
        <v>0</v>
      </c>
      <c r="R14" s="31"/>
    </row>
    <row r="15" spans="2:18" ht="15" customHeight="1" x14ac:dyDescent="0.25">
      <c r="B15" s="28" t="s">
        <v>9</v>
      </c>
      <c r="C15" s="35">
        <f>+CENTRAL!C13+ARROYOS!C9</f>
        <v>563501115.80777049</v>
      </c>
      <c r="D15" s="31">
        <f t="shared" si="0"/>
        <v>46958426.317314208</v>
      </c>
      <c r="E15" s="35">
        <f>+CENTRAL!E13+ARROYOS!E9</f>
        <v>0</v>
      </c>
      <c r="F15" s="35">
        <f>+CENTRAL!F13+ARROYOS!F9</f>
        <v>0</v>
      </c>
      <c r="G15" s="35">
        <f>+CENTRAL!G13+ARROYOS!G9</f>
        <v>0</v>
      </c>
      <c r="H15" s="35">
        <f>+CENTRAL!H13+ARROYOS!H9</f>
        <v>0</v>
      </c>
      <c r="I15" s="35">
        <f>+CENTRAL!I13+ARROYOS!I9</f>
        <v>0</v>
      </c>
      <c r="J15" s="35">
        <f>+CENTRAL!J13+ARROYOS!J9</f>
        <v>0</v>
      </c>
      <c r="K15" s="35">
        <f>+CENTRAL!K13+ARROYOS!K9</f>
        <v>0</v>
      </c>
      <c r="L15" s="35">
        <f>+CENTRAL!L13+ARROYOS!L9</f>
        <v>0</v>
      </c>
      <c r="M15" s="35">
        <f>+CENTRAL!M13+ARROYOS!M9</f>
        <v>0</v>
      </c>
      <c r="N15" s="35">
        <f>+CENTRAL!N13+ARROYOS!N9</f>
        <v>0</v>
      </c>
      <c r="O15" s="35">
        <f>+CENTRAL!O13+ARROYOS!O9</f>
        <v>0</v>
      </c>
      <c r="P15" s="35">
        <f>+CENTRAL!P13+ARROYOS!P9</f>
        <v>0</v>
      </c>
      <c r="Q15" s="31">
        <f t="shared" si="1"/>
        <v>0</v>
      </c>
      <c r="R15" s="31"/>
    </row>
    <row r="16" spans="2:18" x14ac:dyDescent="0.25">
      <c r="B16" s="28" t="s">
        <v>10</v>
      </c>
      <c r="C16" s="35">
        <f>+CENTRAL!C14+ARROYOS!C10</f>
        <v>42021533</v>
      </c>
      <c r="D16" s="31">
        <f t="shared" si="0"/>
        <v>3501794.4166666665</v>
      </c>
      <c r="E16" s="35">
        <f>+CENTRAL!E14+ARROYOS!E10</f>
        <v>0</v>
      </c>
      <c r="F16" s="35">
        <f>+CENTRAL!F14+ARROYOS!F10</f>
        <v>0</v>
      </c>
      <c r="G16" s="35">
        <f>+CENTRAL!G14+ARROYOS!G10</f>
        <v>0</v>
      </c>
      <c r="H16" s="35">
        <f>+CENTRAL!H14+ARROYOS!H10</f>
        <v>0</v>
      </c>
      <c r="I16" s="35">
        <f>+CENTRAL!I14+ARROYOS!I10</f>
        <v>0</v>
      </c>
      <c r="J16" s="35">
        <f>+CENTRAL!J14+ARROYOS!J10</f>
        <v>0</v>
      </c>
      <c r="K16" s="35">
        <f>+CENTRAL!K14+ARROYOS!K10</f>
        <v>0</v>
      </c>
      <c r="L16" s="35">
        <f>+CENTRAL!L14+ARROYOS!L10</f>
        <v>0</v>
      </c>
      <c r="M16" s="35">
        <f>+CENTRAL!M14+ARROYOS!M10</f>
        <v>0</v>
      </c>
      <c r="N16" s="35">
        <f>+CENTRAL!N14+ARROYOS!N10</f>
        <v>0</v>
      </c>
      <c r="O16" s="35">
        <f>+CENTRAL!O14+ARROYOS!O10</f>
        <v>0</v>
      </c>
      <c r="P16" s="35">
        <f>+CENTRAL!P14+ARROYOS!P10</f>
        <v>0</v>
      </c>
      <c r="Q16" s="31">
        <f t="shared" si="1"/>
        <v>0</v>
      </c>
      <c r="R16" s="31"/>
    </row>
    <row r="17" spans="2:18" ht="15" customHeight="1" x14ac:dyDescent="0.25">
      <c r="B17" s="28" t="s">
        <v>11</v>
      </c>
      <c r="C17" s="35">
        <f>+CENTRAL!C15+ARROYOS!C11</f>
        <v>33800000</v>
      </c>
      <c r="D17" s="31">
        <f t="shared" si="0"/>
        <v>2816666.6666666665</v>
      </c>
      <c r="E17" s="35">
        <f>+CENTRAL!E15+ARROYOS!E11</f>
        <v>0</v>
      </c>
      <c r="F17" s="35">
        <f>+CENTRAL!F15+ARROYOS!F11</f>
        <v>0</v>
      </c>
      <c r="G17" s="35">
        <f>+CENTRAL!G15+ARROYOS!G11</f>
        <v>0</v>
      </c>
      <c r="H17" s="35">
        <f>+CENTRAL!H15+ARROYOS!H11</f>
        <v>0</v>
      </c>
      <c r="I17" s="35">
        <f>+CENTRAL!I15+ARROYOS!I11</f>
        <v>0</v>
      </c>
      <c r="J17" s="35">
        <f>+CENTRAL!J15+ARROYOS!J11</f>
        <v>0</v>
      </c>
      <c r="K17" s="35">
        <f>+CENTRAL!K15+ARROYOS!K11</f>
        <v>0</v>
      </c>
      <c r="L17" s="35">
        <f>+CENTRAL!L15+ARROYOS!L11</f>
        <v>0</v>
      </c>
      <c r="M17" s="35">
        <f>+CENTRAL!M15+ARROYOS!M11</f>
        <v>0</v>
      </c>
      <c r="N17" s="35">
        <f>+CENTRAL!N15+ARROYOS!N11</f>
        <v>0</v>
      </c>
      <c r="O17" s="35">
        <f>+CENTRAL!O15+ARROYOS!O11</f>
        <v>0</v>
      </c>
      <c r="P17" s="35">
        <f>+CENTRAL!P15+ARROYOS!P11</f>
        <v>0</v>
      </c>
      <c r="Q17" s="31">
        <f t="shared" si="1"/>
        <v>0</v>
      </c>
      <c r="R17" s="31"/>
    </row>
    <row r="18" spans="2:18" ht="15" customHeight="1" x14ac:dyDescent="0.25">
      <c r="B18" s="28" t="s">
        <v>12</v>
      </c>
      <c r="C18" s="35">
        <f>+CENTRAL!C16</f>
        <v>1100000</v>
      </c>
      <c r="D18" s="31">
        <f t="shared" si="0"/>
        <v>91666.666666666672</v>
      </c>
      <c r="E18" s="35">
        <f>+CENTRAL!E16</f>
        <v>0</v>
      </c>
      <c r="F18" s="35">
        <f>+CENTRAL!F16</f>
        <v>0</v>
      </c>
      <c r="G18" s="35">
        <f>+CENTRAL!G16</f>
        <v>0</v>
      </c>
      <c r="H18" s="35">
        <f>+CENTRAL!H16</f>
        <v>0</v>
      </c>
      <c r="I18" s="35">
        <f>+CENTRAL!I16</f>
        <v>0</v>
      </c>
      <c r="J18" s="35">
        <f>+CENTRAL!J16</f>
        <v>0</v>
      </c>
      <c r="K18" s="35">
        <f>+CENTRAL!K16</f>
        <v>0</v>
      </c>
      <c r="L18" s="35">
        <f>+CENTRAL!L16</f>
        <v>0</v>
      </c>
      <c r="M18" s="35">
        <f>+CENTRAL!M16</f>
        <v>0</v>
      </c>
      <c r="N18" s="35">
        <f>+CENTRAL!N16</f>
        <v>0</v>
      </c>
      <c r="O18" s="35">
        <f>+CENTRAL!O16</f>
        <v>0</v>
      </c>
      <c r="P18" s="35">
        <f>+CENTRAL!P16</f>
        <v>0</v>
      </c>
      <c r="Q18" s="31">
        <f t="shared" si="1"/>
        <v>0</v>
      </c>
      <c r="R18" s="31"/>
    </row>
    <row r="19" spans="2:18" x14ac:dyDescent="0.25">
      <c r="B19" s="28" t="s">
        <v>13</v>
      </c>
      <c r="C19" s="35">
        <f>+CENTRAL!C17+ARROYOS!C12</f>
        <v>77000000</v>
      </c>
      <c r="D19" s="31">
        <f t="shared" si="0"/>
        <v>6416666.666666667</v>
      </c>
      <c r="E19" s="35">
        <f>+CENTRAL!E17+ARROYOS!E12</f>
        <v>0</v>
      </c>
      <c r="F19" s="35">
        <f>+CENTRAL!F17+ARROYOS!F12</f>
        <v>0</v>
      </c>
      <c r="G19" s="35">
        <f>+CENTRAL!G17+ARROYOS!G12</f>
        <v>0</v>
      </c>
      <c r="H19" s="35">
        <f>+CENTRAL!H17+ARROYOS!H12</f>
        <v>0</v>
      </c>
      <c r="I19" s="35">
        <f>+CENTRAL!I17+ARROYOS!I12</f>
        <v>0</v>
      </c>
      <c r="J19" s="35">
        <f>+CENTRAL!J17+ARROYOS!J12</f>
        <v>0</v>
      </c>
      <c r="K19" s="35">
        <f>+CENTRAL!K17+ARROYOS!K12</f>
        <v>0</v>
      </c>
      <c r="L19" s="35">
        <f>+CENTRAL!L17+ARROYOS!L12</f>
        <v>0</v>
      </c>
      <c r="M19" s="35">
        <f>+CENTRAL!M17+ARROYOS!M12</f>
        <v>0</v>
      </c>
      <c r="N19" s="35">
        <f>+CENTRAL!N17+ARROYOS!N12</f>
        <v>0</v>
      </c>
      <c r="O19" s="35">
        <f>+CENTRAL!O17+ARROYOS!O12</f>
        <v>0</v>
      </c>
      <c r="P19" s="35">
        <f>+CENTRAL!P17+ARROYOS!P12</f>
        <v>0</v>
      </c>
      <c r="Q19" s="31">
        <f t="shared" si="1"/>
        <v>0</v>
      </c>
      <c r="R19" s="31"/>
    </row>
    <row r="20" spans="2:18" x14ac:dyDescent="0.25">
      <c r="B20" s="28" t="s">
        <v>14</v>
      </c>
      <c r="C20" s="35">
        <f>+CENTRAL!C18</f>
        <v>39274682.07272727</v>
      </c>
      <c r="D20" s="31">
        <f t="shared" si="0"/>
        <v>3272890.1727272724</v>
      </c>
      <c r="E20" s="35">
        <f>+CENTRAL!E18</f>
        <v>0</v>
      </c>
      <c r="F20" s="35">
        <f>+CENTRAL!F18</f>
        <v>0</v>
      </c>
      <c r="G20" s="35">
        <f>+CENTRAL!G18</f>
        <v>0</v>
      </c>
      <c r="H20" s="35">
        <f>+CENTRAL!H18</f>
        <v>0</v>
      </c>
      <c r="I20" s="35">
        <f>+CENTRAL!I18</f>
        <v>0</v>
      </c>
      <c r="J20" s="35">
        <f>+CENTRAL!J18</f>
        <v>0</v>
      </c>
      <c r="K20" s="35">
        <f>+CENTRAL!K18</f>
        <v>0</v>
      </c>
      <c r="L20" s="35">
        <f>+CENTRAL!L18</f>
        <v>0</v>
      </c>
      <c r="M20" s="35">
        <f>+CENTRAL!M18</f>
        <v>0</v>
      </c>
      <c r="N20" s="35">
        <f>+CENTRAL!N18</f>
        <v>0</v>
      </c>
      <c r="O20" s="35">
        <f>+CENTRAL!O18</f>
        <v>0</v>
      </c>
      <c r="P20" s="35">
        <f>+CENTRAL!P18</f>
        <v>0</v>
      </c>
      <c r="Q20" s="31">
        <f t="shared" si="1"/>
        <v>0</v>
      </c>
      <c r="R20" s="31"/>
    </row>
    <row r="21" spans="2:18" x14ac:dyDescent="0.25">
      <c r="B21" s="28" t="s">
        <v>15</v>
      </c>
      <c r="C21" s="35">
        <f>+CENTRAL!C19</f>
        <v>21600000</v>
      </c>
      <c r="D21" s="31">
        <f t="shared" si="0"/>
        <v>1800000</v>
      </c>
      <c r="E21" s="35">
        <f>+CENTRAL!E19</f>
        <v>0</v>
      </c>
      <c r="F21" s="35">
        <f>+CENTRAL!F19</f>
        <v>0</v>
      </c>
      <c r="G21" s="35">
        <f>+CENTRAL!G19</f>
        <v>0</v>
      </c>
      <c r="H21" s="35">
        <f>+CENTRAL!H19</f>
        <v>0</v>
      </c>
      <c r="I21" s="35">
        <f>+CENTRAL!I19</f>
        <v>0</v>
      </c>
      <c r="J21" s="35">
        <f>+CENTRAL!J19</f>
        <v>0</v>
      </c>
      <c r="K21" s="35">
        <f>+CENTRAL!K19</f>
        <v>0</v>
      </c>
      <c r="L21" s="35">
        <f>+CENTRAL!L19</f>
        <v>0</v>
      </c>
      <c r="M21" s="35">
        <f>+CENTRAL!M19</f>
        <v>0</v>
      </c>
      <c r="N21" s="35">
        <f>+CENTRAL!N19</f>
        <v>0</v>
      </c>
      <c r="O21" s="35">
        <f>+CENTRAL!O19</f>
        <v>0</v>
      </c>
      <c r="P21" s="35">
        <f>+CENTRAL!P19</f>
        <v>0</v>
      </c>
      <c r="Q21" s="31">
        <f t="shared" si="1"/>
        <v>0</v>
      </c>
      <c r="R21" s="31"/>
    </row>
    <row r="22" spans="2:18" x14ac:dyDescent="0.25">
      <c r="B22" s="28" t="s">
        <v>16</v>
      </c>
      <c r="C22" s="35">
        <f>+CENTRAL!C20</f>
        <v>15759009.109090909</v>
      </c>
      <c r="D22" s="31">
        <f t="shared" si="0"/>
        <v>1313250.759090909</v>
      </c>
      <c r="E22" s="35">
        <f>+CENTRAL!E20</f>
        <v>0</v>
      </c>
      <c r="F22" s="35">
        <f>+CENTRAL!F20</f>
        <v>0</v>
      </c>
      <c r="G22" s="35">
        <f>+CENTRAL!G20</f>
        <v>0</v>
      </c>
      <c r="H22" s="35">
        <f>+CENTRAL!H20</f>
        <v>0</v>
      </c>
      <c r="I22" s="35">
        <f>+CENTRAL!I20</f>
        <v>0</v>
      </c>
      <c r="J22" s="35">
        <f>+CENTRAL!J20</f>
        <v>0</v>
      </c>
      <c r="K22" s="35">
        <f>+CENTRAL!K20</f>
        <v>0</v>
      </c>
      <c r="L22" s="35">
        <f>+CENTRAL!L20</f>
        <v>0</v>
      </c>
      <c r="M22" s="35">
        <f>+CENTRAL!M20</f>
        <v>0</v>
      </c>
      <c r="N22" s="35">
        <f>+CENTRAL!N20</f>
        <v>0</v>
      </c>
      <c r="O22" s="35">
        <f>+CENTRAL!O20</f>
        <v>0</v>
      </c>
      <c r="P22" s="35">
        <f>+CENTRAL!P20</f>
        <v>0</v>
      </c>
      <c r="Q22" s="31">
        <f t="shared" si="1"/>
        <v>0</v>
      </c>
      <c r="R22" s="31"/>
    </row>
    <row r="23" spans="2:18" x14ac:dyDescent="0.25">
      <c r="B23" s="28" t="s">
        <v>17</v>
      </c>
      <c r="C23" s="35">
        <f>+CENTRAL!C21+ARROYOS!C14</f>
        <v>140000000</v>
      </c>
      <c r="D23" s="31">
        <f t="shared" si="0"/>
        <v>11666666.666666666</v>
      </c>
      <c r="E23" s="35">
        <f>+CENTRAL!E21+ARROYOS!E14</f>
        <v>0</v>
      </c>
      <c r="F23" s="35">
        <f>+CENTRAL!F21+ARROYOS!F14</f>
        <v>0</v>
      </c>
      <c r="G23" s="35">
        <f>+CENTRAL!G21+ARROYOS!G14</f>
        <v>0</v>
      </c>
      <c r="H23" s="35">
        <f>+CENTRAL!H21+ARROYOS!H14</f>
        <v>0</v>
      </c>
      <c r="I23" s="35">
        <f>+CENTRAL!I21+ARROYOS!I14</f>
        <v>0</v>
      </c>
      <c r="J23" s="35">
        <f>+CENTRAL!J21+ARROYOS!J14</f>
        <v>0</v>
      </c>
      <c r="K23" s="35">
        <f>+CENTRAL!K21+ARROYOS!K14</f>
        <v>0</v>
      </c>
      <c r="L23" s="35">
        <f>+CENTRAL!L21+ARROYOS!L14</f>
        <v>0</v>
      </c>
      <c r="M23" s="35">
        <f>+CENTRAL!M21+ARROYOS!M14</f>
        <v>0</v>
      </c>
      <c r="N23" s="35">
        <f>+CENTRAL!N21+ARROYOS!N14</f>
        <v>0</v>
      </c>
      <c r="O23" s="35">
        <f>+CENTRAL!O21+ARROYOS!O14</f>
        <v>0</v>
      </c>
      <c r="P23" s="35">
        <f>+CENTRAL!P21+ARROYOS!P14</f>
        <v>0</v>
      </c>
      <c r="Q23" s="31">
        <f t="shared" si="1"/>
        <v>0</v>
      </c>
      <c r="R23" s="31"/>
    </row>
    <row r="24" spans="2:18" x14ac:dyDescent="0.25">
      <c r="B24" s="28" t="s">
        <v>18</v>
      </c>
      <c r="C24" s="35">
        <f>+CENTRAL!C22</f>
        <v>80000000</v>
      </c>
      <c r="D24" s="31">
        <f t="shared" si="0"/>
        <v>6666666.666666667</v>
      </c>
      <c r="E24" s="35">
        <f>+CENTRAL!E22</f>
        <v>0</v>
      </c>
      <c r="F24" s="35">
        <f>+CENTRAL!F22</f>
        <v>0</v>
      </c>
      <c r="G24" s="35">
        <f>+CENTRAL!G22</f>
        <v>0</v>
      </c>
      <c r="H24" s="35">
        <f>+CENTRAL!H22</f>
        <v>0</v>
      </c>
      <c r="I24" s="35">
        <f>+CENTRAL!I22</f>
        <v>0</v>
      </c>
      <c r="J24" s="35">
        <f>+CENTRAL!J22</f>
        <v>0</v>
      </c>
      <c r="K24" s="35">
        <f>+CENTRAL!K22</f>
        <v>0</v>
      </c>
      <c r="L24" s="35">
        <f>+CENTRAL!L22</f>
        <v>0</v>
      </c>
      <c r="M24" s="35">
        <f>+CENTRAL!M22</f>
        <v>0</v>
      </c>
      <c r="N24" s="35">
        <f>+CENTRAL!N22</f>
        <v>0</v>
      </c>
      <c r="O24" s="35">
        <f>+CENTRAL!O22</f>
        <v>0</v>
      </c>
      <c r="P24" s="35">
        <f>+CENTRAL!P22</f>
        <v>0</v>
      </c>
      <c r="Q24" s="31">
        <f t="shared" si="1"/>
        <v>0</v>
      </c>
      <c r="R24" s="31"/>
    </row>
    <row r="25" spans="2:18" x14ac:dyDescent="0.25">
      <c r="B25" s="28" t="s">
        <v>19</v>
      </c>
      <c r="C25" s="35">
        <f>+CENTRAL!C24+MEDICOOP!C94+ARROYOS!C13+3500000</f>
        <v>44890398.359999999</v>
      </c>
      <c r="D25" s="31">
        <f t="shared" si="0"/>
        <v>3740866.53</v>
      </c>
      <c r="E25" s="35">
        <f>+CENTRAL!E24+MEDICOOP!E94+ARROYOS!E13</f>
        <v>0</v>
      </c>
      <c r="F25" s="35">
        <f>+CENTRAL!F24+MEDICOOP!F94+ARROYOS!F13</f>
        <v>0</v>
      </c>
      <c r="G25" s="35">
        <f>+CENTRAL!G24+MEDICOOP!G94+ARROYOS!G13</f>
        <v>0</v>
      </c>
      <c r="H25" s="35">
        <f>+CENTRAL!H24+MEDICOOP!H94+ARROYOS!H13</f>
        <v>0</v>
      </c>
      <c r="I25" s="35">
        <f>+CENTRAL!I24+MEDICOOP!I94+ARROYOS!I13</f>
        <v>0</v>
      </c>
      <c r="J25" s="35">
        <f>+CENTRAL!J24+MEDICOOP!J94+ARROYOS!J13</f>
        <v>0</v>
      </c>
      <c r="K25" s="35">
        <f>+CENTRAL!K24+MEDICOOP!K94+ARROYOS!K13</f>
        <v>0</v>
      </c>
      <c r="L25" s="35">
        <f>+CENTRAL!L24+MEDICOOP!L94+ARROYOS!L13</f>
        <v>0</v>
      </c>
      <c r="M25" s="35">
        <f>+CENTRAL!M24+MEDICOOP!M94+ARROYOS!M13</f>
        <v>0</v>
      </c>
      <c r="N25" s="35">
        <f>+CENTRAL!N24+MEDICOOP!N94+ARROYOS!N13</f>
        <v>0</v>
      </c>
      <c r="O25" s="35">
        <f>+CENTRAL!O24+MEDICOOP!O94+ARROYOS!O13</f>
        <v>0</v>
      </c>
      <c r="P25" s="35">
        <f>+CENTRAL!P24+MEDICOOP!P94+ARROYOS!P13</f>
        <v>0</v>
      </c>
      <c r="Q25" s="31">
        <f t="shared" si="1"/>
        <v>0</v>
      </c>
      <c r="R25" s="31"/>
    </row>
    <row r="26" spans="2:18" x14ac:dyDescent="0.25">
      <c r="B26" s="100" t="s">
        <v>246</v>
      </c>
      <c r="C26" s="35">
        <f>MEDICOOP!C6+FARMACUMBRE!C6+'FARMACUMBRE AYE'!C6</f>
        <v>602335410.15039992</v>
      </c>
      <c r="D26" s="32">
        <f t="shared" si="0"/>
        <v>50194617.512533329</v>
      </c>
      <c r="E26" s="35">
        <f>MEDICOOP!E6+FARMACUMBRE!E6+'FARMACUMBRE AYE'!E6</f>
        <v>0</v>
      </c>
      <c r="F26" s="35">
        <f>MEDICOOP!F6+FARMACUMBRE!F6+'FARMACUMBRE AYE'!F6</f>
        <v>0</v>
      </c>
      <c r="G26" s="35">
        <f>MEDICOOP!G6+FARMACUMBRE!G6+'FARMACUMBRE AYE'!G6</f>
        <v>0</v>
      </c>
      <c r="H26" s="35">
        <f>MEDICOOP!H6+FARMACUMBRE!H6+'FARMACUMBRE AYE'!H6</f>
        <v>0</v>
      </c>
      <c r="I26" s="35">
        <f>MEDICOOP!I6+FARMACUMBRE!I6+'FARMACUMBRE AYE'!I6</f>
        <v>0</v>
      </c>
      <c r="J26" s="35">
        <f>MEDICOOP!J6+FARMACUMBRE!J6+'FARMACUMBRE AYE'!J6</f>
        <v>0</v>
      </c>
      <c r="K26" s="35">
        <f>MEDICOOP!K6+FARMACUMBRE!K6+'FARMACUMBRE AYE'!K6</f>
        <v>0</v>
      </c>
      <c r="L26" s="35">
        <f>MEDICOOP!L6+FARMACUMBRE!L6+'FARMACUMBRE AYE'!L6</f>
        <v>0</v>
      </c>
      <c r="M26" s="35">
        <f>MEDICOOP!M6+FARMACUMBRE!M6+'FARMACUMBRE AYE'!M6</f>
        <v>0</v>
      </c>
      <c r="N26" s="35">
        <f>MEDICOOP!N6+FARMACUMBRE!N6+'FARMACUMBRE AYE'!N6</f>
        <v>0</v>
      </c>
      <c r="O26" s="35">
        <f>MEDICOOP!O6+FARMACUMBRE!O6+'FARMACUMBRE AYE'!O6</f>
        <v>0</v>
      </c>
      <c r="P26" s="35">
        <f>MEDICOOP!P6+FARMACUMBRE!P6+'FARMACUMBRE AYE'!P6</f>
        <v>0</v>
      </c>
      <c r="Q26" s="31">
        <f t="shared" si="1"/>
        <v>0</v>
      </c>
      <c r="R26" s="32"/>
    </row>
    <row r="27" spans="2:18" x14ac:dyDescent="0.25">
      <c r="B27" s="29" t="s">
        <v>247</v>
      </c>
      <c r="C27" s="35">
        <f>MEDICOOP!C7</f>
        <v>208800000</v>
      </c>
      <c r="D27" s="32">
        <f t="shared" ref="D27:D64" si="2">C27/12</f>
        <v>17400000</v>
      </c>
      <c r="E27" s="35">
        <f>MEDICOOP!E7</f>
        <v>0</v>
      </c>
      <c r="F27" s="35">
        <f>MEDICOOP!F7</f>
        <v>0</v>
      </c>
      <c r="G27" s="35">
        <f>MEDICOOP!G7</f>
        <v>0</v>
      </c>
      <c r="H27" s="35">
        <f>MEDICOOP!H7</f>
        <v>0</v>
      </c>
      <c r="I27" s="35">
        <f>MEDICOOP!I7</f>
        <v>0</v>
      </c>
      <c r="J27" s="35">
        <f>MEDICOOP!J7</f>
        <v>0</v>
      </c>
      <c r="K27" s="35">
        <f>MEDICOOP!K7</f>
        <v>0</v>
      </c>
      <c r="L27" s="35">
        <f>MEDICOOP!L7</f>
        <v>0</v>
      </c>
      <c r="M27" s="35">
        <f>MEDICOOP!M7</f>
        <v>0</v>
      </c>
      <c r="N27" s="35">
        <f>MEDICOOP!N7</f>
        <v>0</v>
      </c>
      <c r="O27" s="35">
        <f>MEDICOOP!O7</f>
        <v>0</v>
      </c>
      <c r="P27" s="35">
        <f>MEDICOOP!P7</f>
        <v>0</v>
      </c>
      <c r="Q27" s="31">
        <f t="shared" si="1"/>
        <v>0</v>
      </c>
      <c r="R27" s="32"/>
    </row>
    <row r="28" spans="2:18" x14ac:dyDescent="0.25">
      <c r="B28" s="29" t="s">
        <v>248</v>
      </c>
      <c r="C28" s="35">
        <f>MEDICOOP!C8</f>
        <v>75418310</v>
      </c>
      <c r="D28" s="32">
        <f t="shared" si="2"/>
        <v>6284859.166666667</v>
      </c>
      <c r="E28" s="35">
        <f>MEDICOOP!E8</f>
        <v>0</v>
      </c>
      <c r="F28" s="35">
        <f>MEDICOOP!F8</f>
        <v>0</v>
      </c>
      <c r="G28" s="35">
        <f>MEDICOOP!G8</f>
        <v>0</v>
      </c>
      <c r="H28" s="35">
        <f>MEDICOOP!H8</f>
        <v>0</v>
      </c>
      <c r="I28" s="35">
        <f>MEDICOOP!I8</f>
        <v>0</v>
      </c>
      <c r="J28" s="35">
        <f>MEDICOOP!J8</f>
        <v>0</v>
      </c>
      <c r="K28" s="35">
        <f>MEDICOOP!K8</f>
        <v>0</v>
      </c>
      <c r="L28" s="35">
        <f>MEDICOOP!L8</f>
        <v>0</v>
      </c>
      <c r="M28" s="35">
        <f>MEDICOOP!M8</f>
        <v>0</v>
      </c>
      <c r="N28" s="35">
        <f>MEDICOOP!N8</f>
        <v>0</v>
      </c>
      <c r="O28" s="35">
        <f>MEDICOOP!O8</f>
        <v>0</v>
      </c>
      <c r="P28" s="35">
        <f>MEDICOOP!P8</f>
        <v>0</v>
      </c>
      <c r="Q28" s="31">
        <f t="shared" si="1"/>
        <v>0</v>
      </c>
      <c r="R28" s="32"/>
    </row>
    <row r="29" spans="2:18" x14ac:dyDescent="0.25">
      <c r="B29" s="29" t="s">
        <v>249</v>
      </c>
      <c r="C29" s="35">
        <f>MEDICOOP!C9</f>
        <v>12996000</v>
      </c>
      <c r="D29" s="32">
        <f t="shared" si="2"/>
        <v>1083000</v>
      </c>
      <c r="E29" s="35">
        <f>MEDICOOP!E9</f>
        <v>0</v>
      </c>
      <c r="F29" s="35">
        <f>MEDICOOP!F9</f>
        <v>0</v>
      </c>
      <c r="G29" s="35">
        <f>MEDICOOP!G9</f>
        <v>0</v>
      </c>
      <c r="H29" s="35">
        <f>MEDICOOP!H9</f>
        <v>0</v>
      </c>
      <c r="I29" s="35">
        <f>MEDICOOP!I9</f>
        <v>0</v>
      </c>
      <c r="J29" s="35">
        <f>MEDICOOP!J9</f>
        <v>0</v>
      </c>
      <c r="K29" s="35">
        <f>MEDICOOP!K9</f>
        <v>0</v>
      </c>
      <c r="L29" s="35">
        <f>MEDICOOP!L9</f>
        <v>0</v>
      </c>
      <c r="M29" s="35">
        <f>MEDICOOP!M9</f>
        <v>0</v>
      </c>
      <c r="N29" s="35">
        <f>MEDICOOP!N9</f>
        <v>0</v>
      </c>
      <c r="O29" s="35">
        <f>MEDICOOP!O9</f>
        <v>0</v>
      </c>
      <c r="P29" s="35">
        <f>MEDICOOP!P9</f>
        <v>0</v>
      </c>
      <c r="Q29" s="31">
        <f t="shared" si="1"/>
        <v>0</v>
      </c>
      <c r="R29" s="32"/>
    </row>
    <row r="30" spans="2:18" x14ac:dyDescent="0.25">
      <c r="B30" s="29" t="s">
        <v>250</v>
      </c>
      <c r="C30" s="35">
        <f>MEDICOOP!C10</f>
        <v>24200000.000000004</v>
      </c>
      <c r="D30" s="32">
        <f t="shared" si="2"/>
        <v>2016666.666666667</v>
      </c>
      <c r="E30" s="35">
        <f>MEDICOOP!E10</f>
        <v>0</v>
      </c>
      <c r="F30" s="35">
        <f>MEDICOOP!F10</f>
        <v>0</v>
      </c>
      <c r="G30" s="35">
        <f>MEDICOOP!G10</f>
        <v>0</v>
      </c>
      <c r="H30" s="35">
        <f>MEDICOOP!H10</f>
        <v>0</v>
      </c>
      <c r="I30" s="35">
        <f>MEDICOOP!I10</f>
        <v>0</v>
      </c>
      <c r="J30" s="35">
        <f>MEDICOOP!J10</f>
        <v>0</v>
      </c>
      <c r="K30" s="35">
        <f>MEDICOOP!K10</f>
        <v>0</v>
      </c>
      <c r="L30" s="35">
        <f>MEDICOOP!L10</f>
        <v>0</v>
      </c>
      <c r="M30" s="35">
        <f>MEDICOOP!M10</f>
        <v>0</v>
      </c>
      <c r="N30" s="35">
        <f>MEDICOOP!N10</f>
        <v>0</v>
      </c>
      <c r="O30" s="35">
        <f>MEDICOOP!O10</f>
        <v>0</v>
      </c>
      <c r="P30" s="35">
        <f>MEDICOOP!P10</f>
        <v>0</v>
      </c>
      <c r="Q30" s="31">
        <f t="shared" si="1"/>
        <v>0</v>
      </c>
      <c r="R30" s="32"/>
    </row>
    <row r="31" spans="2:18" x14ac:dyDescent="0.25">
      <c r="B31" s="29" t="s">
        <v>251</v>
      </c>
      <c r="C31" s="35">
        <f>MEDICOOP!C11</f>
        <v>81620000</v>
      </c>
      <c r="D31" s="32">
        <f t="shared" si="2"/>
        <v>6801666.666666667</v>
      </c>
      <c r="E31" s="35">
        <f>MEDICOOP!E11</f>
        <v>0</v>
      </c>
      <c r="F31" s="35">
        <f>MEDICOOP!F11</f>
        <v>0</v>
      </c>
      <c r="G31" s="35">
        <f>MEDICOOP!G11</f>
        <v>0</v>
      </c>
      <c r="H31" s="35">
        <f>MEDICOOP!H11</f>
        <v>0</v>
      </c>
      <c r="I31" s="35">
        <f>MEDICOOP!I11</f>
        <v>0</v>
      </c>
      <c r="J31" s="35">
        <f>MEDICOOP!J11</f>
        <v>0</v>
      </c>
      <c r="K31" s="35">
        <f>MEDICOOP!K11</f>
        <v>0</v>
      </c>
      <c r="L31" s="35">
        <f>MEDICOOP!L11</f>
        <v>0</v>
      </c>
      <c r="M31" s="35">
        <f>MEDICOOP!M11</f>
        <v>0</v>
      </c>
      <c r="N31" s="35">
        <f>MEDICOOP!N11</f>
        <v>0</v>
      </c>
      <c r="O31" s="35">
        <f>MEDICOOP!O11</f>
        <v>0</v>
      </c>
      <c r="P31" s="35">
        <f>MEDICOOP!P11</f>
        <v>0</v>
      </c>
      <c r="Q31" s="31">
        <f t="shared" si="1"/>
        <v>0</v>
      </c>
      <c r="R31" s="32"/>
    </row>
    <row r="32" spans="2:18" x14ac:dyDescent="0.25">
      <c r="B32" s="29" t="s">
        <v>252</v>
      </c>
      <c r="C32" s="35">
        <f>MEDICOOP!C12</f>
        <v>11588965</v>
      </c>
      <c r="D32" s="32">
        <f t="shared" si="2"/>
        <v>965747.08333333337</v>
      </c>
      <c r="E32" s="35">
        <f>MEDICOOP!E12</f>
        <v>0</v>
      </c>
      <c r="F32" s="35">
        <f>MEDICOOP!F12</f>
        <v>0</v>
      </c>
      <c r="G32" s="35">
        <f>MEDICOOP!G12</f>
        <v>0</v>
      </c>
      <c r="H32" s="35">
        <f>MEDICOOP!H12</f>
        <v>0</v>
      </c>
      <c r="I32" s="35">
        <f>MEDICOOP!I12</f>
        <v>0</v>
      </c>
      <c r="J32" s="35">
        <f>MEDICOOP!J12</f>
        <v>0</v>
      </c>
      <c r="K32" s="35">
        <f>MEDICOOP!K12</f>
        <v>0</v>
      </c>
      <c r="L32" s="35">
        <f>MEDICOOP!L12</f>
        <v>0</v>
      </c>
      <c r="M32" s="35">
        <f>MEDICOOP!M12</f>
        <v>0</v>
      </c>
      <c r="N32" s="35">
        <f>MEDICOOP!N12</f>
        <v>0</v>
      </c>
      <c r="O32" s="35">
        <f>MEDICOOP!O12</f>
        <v>0</v>
      </c>
      <c r="P32" s="35">
        <f>MEDICOOP!P12</f>
        <v>0</v>
      </c>
      <c r="Q32" s="31">
        <f t="shared" si="1"/>
        <v>0</v>
      </c>
      <c r="R32" s="32"/>
    </row>
    <row r="33" spans="2:18" x14ac:dyDescent="0.25">
      <c r="B33" s="29" t="s">
        <v>253</v>
      </c>
      <c r="C33" s="35">
        <f>MEDICOOP!C13</f>
        <v>12200000</v>
      </c>
      <c r="D33" s="32">
        <f t="shared" si="2"/>
        <v>1016666.6666666666</v>
      </c>
      <c r="E33" s="35">
        <f>MEDICOOP!E13</f>
        <v>0</v>
      </c>
      <c r="F33" s="35">
        <f>MEDICOOP!F13</f>
        <v>0</v>
      </c>
      <c r="G33" s="35">
        <f>MEDICOOP!G13</f>
        <v>0</v>
      </c>
      <c r="H33" s="35">
        <f>MEDICOOP!H13</f>
        <v>0</v>
      </c>
      <c r="I33" s="35">
        <f>MEDICOOP!I13</f>
        <v>0</v>
      </c>
      <c r="J33" s="35">
        <f>MEDICOOP!J13</f>
        <v>0</v>
      </c>
      <c r="K33" s="35">
        <f>MEDICOOP!K13</f>
        <v>0</v>
      </c>
      <c r="L33" s="35">
        <f>MEDICOOP!L13</f>
        <v>0</v>
      </c>
      <c r="M33" s="35">
        <f>MEDICOOP!M13</f>
        <v>0</v>
      </c>
      <c r="N33" s="35">
        <f>MEDICOOP!N13</f>
        <v>0</v>
      </c>
      <c r="O33" s="35">
        <f>MEDICOOP!O13</f>
        <v>0</v>
      </c>
      <c r="P33" s="35">
        <f>MEDICOOP!P13</f>
        <v>0</v>
      </c>
      <c r="Q33" s="31">
        <f t="shared" si="1"/>
        <v>0</v>
      </c>
      <c r="R33" s="32"/>
    </row>
    <row r="34" spans="2:18" x14ac:dyDescent="0.25">
      <c r="B34" s="29" t="s">
        <v>254</v>
      </c>
      <c r="C34" s="35">
        <f>MEDICOOP!C14</f>
        <v>42900000</v>
      </c>
      <c r="D34" s="32">
        <f t="shared" si="2"/>
        <v>3575000</v>
      </c>
      <c r="E34" s="35">
        <f>MEDICOOP!E14</f>
        <v>0</v>
      </c>
      <c r="F34" s="35">
        <f>MEDICOOP!F14</f>
        <v>0</v>
      </c>
      <c r="G34" s="35">
        <f>MEDICOOP!G14</f>
        <v>0</v>
      </c>
      <c r="H34" s="35">
        <f>MEDICOOP!H14</f>
        <v>0</v>
      </c>
      <c r="I34" s="35">
        <f>MEDICOOP!I14</f>
        <v>0</v>
      </c>
      <c r="J34" s="35">
        <f>MEDICOOP!J14</f>
        <v>0</v>
      </c>
      <c r="K34" s="35">
        <f>MEDICOOP!K14</f>
        <v>0</v>
      </c>
      <c r="L34" s="35">
        <f>MEDICOOP!L14</f>
        <v>0</v>
      </c>
      <c r="M34" s="35">
        <f>MEDICOOP!M14</f>
        <v>0</v>
      </c>
      <c r="N34" s="35">
        <f>MEDICOOP!N14</f>
        <v>0</v>
      </c>
      <c r="O34" s="35">
        <f>MEDICOOP!O14</f>
        <v>0</v>
      </c>
      <c r="P34" s="35">
        <f>MEDICOOP!P14</f>
        <v>0</v>
      </c>
      <c r="Q34" s="31">
        <f t="shared" si="1"/>
        <v>0</v>
      </c>
      <c r="R34" s="32"/>
    </row>
    <row r="35" spans="2:18" x14ac:dyDescent="0.25">
      <c r="B35" s="29" t="s">
        <v>255</v>
      </c>
      <c r="C35" s="35">
        <f>MEDICOOP!C15+FARMACUMBRE!C8+'FARMACUMBRE AYE'!C8</f>
        <v>254252334.40000001</v>
      </c>
      <c r="D35" s="32">
        <f t="shared" si="2"/>
        <v>21187694.533333335</v>
      </c>
      <c r="E35" s="35">
        <f>MEDICOOP!E15+FARMACUMBRE!E8+'FARMACUMBRE AYE'!E8</f>
        <v>0</v>
      </c>
      <c r="F35" s="35">
        <f>MEDICOOP!F15+FARMACUMBRE!F8+'FARMACUMBRE AYE'!F8</f>
        <v>0</v>
      </c>
      <c r="G35" s="35">
        <f>MEDICOOP!G15+FARMACUMBRE!G8+'FARMACUMBRE AYE'!G8</f>
        <v>0</v>
      </c>
      <c r="H35" s="35">
        <f>MEDICOOP!H15+FARMACUMBRE!H8+'FARMACUMBRE AYE'!H8</f>
        <v>0</v>
      </c>
      <c r="I35" s="35">
        <f>MEDICOOP!I15+FARMACUMBRE!I8+'FARMACUMBRE AYE'!I8</f>
        <v>0</v>
      </c>
      <c r="J35" s="35">
        <f>MEDICOOP!J15+FARMACUMBRE!J8+'FARMACUMBRE AYE'!J8</f>
        <v>0</v>
      </c>
      <c r="K35" s="35">
        <f>MEDICOOP!K15+FARMACUMBRE!K8+'FARMACUMBRE AYE'!K8</f>
        <v>0</v>
      </c>
      <c r="L35" s="35">
        <f>MEDICOOP!L15+FARMACUMBRE!L8+'FARMACUMBRE AYE'!L8</f>
        <v>0</v>
      </c>
      <c r="M35" s="35">
        <f>MEDICOOP!M15+FARMACUMBRE!M8+'FARMACUMBRE AYE'!M8</f>
        <v>0</v>
      </c>
      <c r="N35" s="35">
        <f>MEDICOOP!N15+FARMACUMBRE!N8+'FARMACUMBRE AYE'!N8</f>
        <v>0</v>
      </c>
      <c r="O35" s="35">
        <f>MEDICOOP!O15+FARMACUMBRE!O8+'FARMACUMBRE AYE'!O8</f>
        <v>0</v>
      </c>
      <c r="P35" s="35">
        <f>MEDICOOP!P15+FARMACUMBRE!P8+'FARMACUMBRE AYE'!P8</f>
        <v>0</v>
      </c>
      <c r="Q35" s="31">
        <f t="shared" si="1"/>
        <v>0</v>
      </c>
      <c r="R35" s="32"/>
    </row>
    <row r="36" spans="2:18" x14ac:dyDescent="0.25">
      <c r="B36" s="29" t="s">
        <v>21</v>
      </c>
      <c r="C36" s="35">
        <f>MEDICOOP!C16+FARMACUMBRE!C7+'FARMACUMBRE AYE'!C7</f>
        <v>343326735.46240008</v>
      </c>
      <c r="D36" s="32">
        <f t="shared" si="2"/>
        <v>28610561.288533341</v>
      </c>
      <c r="E36" s="35">
        <f>MEDICOOP!E16+FARMACUMBRE!E7+'FARMACUMBRE AYE'!E7</f>
        <v>0</v>
      </c>
      <c r="F36" s="35">
        <f>MEDICOOP!F16+FARMACUMBRE!F7+'FARMACUMBRE AYE'!F7</f>
        <v>0</v>
      </c>
      <c r="G36" s="35">
        <f>MEDICOOP!G16+FARMACUMBRE!G7+'FARMACUMBRE AYE'!G7</f>
        <v>0</v>
      </c>
      <c r="H36" s="35">
        <f>MEDICOOP!H16+FARMACUMBRE!H7+'FARMACUMBRE AYE'!H7</f>
        <v>0</v>
      </c>
      <c r="I36" s="35">
        <f>MEDICOOP!I16+FARMACUMBRE!I7+'FARMACUMBRE AYE'!I7</f>
        <v>0</v>
      </c>
      <c r="J36" s="35">
        <f>MEDICOOP!J16+FARMACUMBRE!J7+'FARMACUMBRE AYE'!J7</f>
        <v>0</v>
      </c>
      <c r="K36" s="35">
        <f>MEDICOOP!K16+FARMACUMBRE!K7+'FARMACUMBRE AYE'!K7</f>
        <v>0</v>
      </c>
      <c r="L36" s="35">
        <f>MEDICOOP!L16+FARMACUMBRE!L7+'FARMACUMBRE AYE'!L7</f>
        <v>0</v>
      </c>
      <c r="M36" s="35">
        <f>MEDICOOP!M16+FARMACUMBRE!M7+'FARMACUMBRE AYE'!M7</f>
        <v>0</v>
      </c>
      <c r="N36" s="35">
        <f>MEDICOOP!N16+FARMACUMBRE!N7+'FARMACUMBRE AYE'!N7</f>
        <v>0</v>
      </c>
      <c r="O36" s="35">
        <f>MEDICOOP!O16+FARMACUMBRE!O7+'FARMACUMBRE AYE'!O7</f>
        <v>0</v>
      </c>
      <c r="P36" s="35">
        <f>MEDICOOP!P16+FARMACUMBRE!P7+'FARMACUMBRE AYE'!P7</f>
        <v>0</v>
      </c>
      <c r="Q36" s="31">
        <f t="shared" si="1"/>
        <v>0</v>
      </c>
      <c r="R36" s="32"/>
    </row>
    <row r="37" spans="2:18" x14ac:dyDescent="0.25">
      <c r="B37" s="29" t="s">
        <v>256</v>
      </c>
      <c r="C37" s="35">
        <f>MEDICOOP!C17</f>
        <v>16500000.000000002</v>
      </c>
      <c r="D37" s="32">
        <f t="shared" si="2"/>
        <v>1375000.0000000002</v>
      </c>
      <c r="E37" s="35">
        <f>MEDICOOP!E17</f>
        <v>0</v>
      </c>
      <c r="F37" s="35">
        <f>MEDICOOP!F17</f>
        <v>0</v>
      </c>
      <c r="G37" s="35">
        <f>MEDICOOP!G17</f>
        <v>0</v>
      </c>
      <c r="H37" s="35">
        <f>MEDICOOP!H17</f>
        <v>0</v>
      </c>
      <c r="I37" s="35">
        <f>MEDICOOP!I17</f>
        <v>0</v>
      </c>
      <c r="J37" s="35">
        <f>MEDICOOP!J17</f>
        <v>0</v>
      </c>
      <c r="K37" s="35">
        <f>MEDICOOP!K17</f>
        <v>0</v>
      </c>
      <c r="L37" s="35">
        <f>MEDICOOP!L17</f>
        <v>0</v>
      </c>
      <c r="M37" s="35">
        <f>MEDICOOP!M17</f>
        <v>0</v>
      </c>
      <c r="N37" s="35">
        <f>MEDICOOP!N17</f>
        <v>0</v>
      </c>
      <c r="O37" s="35">
        <f>MEDICOOP!O17</f>
        <v>0</v>
      </c>
      <c r="P37" s="35">
        <f>MEDICOOP!P17</f>
        <v>0</v>
      </c>
      <c r="Q37" s="31">
        <f t="shared" si="1"/>
        <v>0</v>
      </c>
      <c r="R37" s="32"/>
    </row>
    <row r="38" spans="2:18" x14ac:dyDescent="0.25">
      <c r="B38" s="29" t="s">
        <v>257</v>
      </c>
      <c r="C38" s="35">
        <f>MEDICOOP!C18</f>
        <v>15070000.000000002</v>
      </c>
      <c r="D38" s="32">
        <f t="shared" si="2"/>
        <v>1255833.3333333335</v>
      </c>
      <c r="E38" s="35">
        <f>MEDICOOP!E18</f>
        <v>0</v>
      </c>
      <c r="F38" s="35">
        <f>MEDICOOP!F18</f>
        <v>0</v>
      </c>
      <c r="G38" s="35">
        <f>MEDICOOP!G18</f>
        <v>0</v>
      </c>
      <c r="H38" s="35">
        <f>MEDICOOP!H18</f>
        <v>0</v>
      </c>
      <c r="I38" s="35">
        <f>MEDICOOP!I18</f>
        <v>0</v>
      </c>
      <c r="J38" s="35">
        <f>MEDICOOP!J18</f>
        <v>0</v>
      </c>
      <c r="K38" s="35">
        <f>MEDICOOP!K18</f>
        <v>0</v>
      </c>
      <c r="L38" s="35">
        <f>MEDICOOP!L18</f>
        <v>0</v>
      </c>
      <c r="M38" s="35">
        <f>MEDICOOP!M18</f>
        <v>0</v>
      </c>
      <c r="N38" s="35">
        <f>MEDICOOP!N18</f>
        <v>0</v>
      </c>
      <c r="O38" s="35">
        <f>MEDICOOP!O18</f>
        <v>0</v>
      </c>
      <c r="P38" s="35">
        <f>MEDICOOP!P18</f>
        <v>0</v>
      </c>
      <c r="Q38" s="31">
        <f t="shared" si="1"/>
        <v>0</v>
      </c>
      <c r="R38" s="32"/>
    </row>
    <row r="39" spans="2:18" x14ac:dyDescent="0.25">
      <c r="B39" s="29" t="s">
        <v>258</v>
      </c>
      <c r="C39" s="35">
        <f>MEDICOOP!C19</f>
        <v>17600000</v>
      </c>
      <c r="D39" s="32">
        <f t="shared" si="2"/>
        <v>1466666.6666666667</v>
      </c>
      <c r="E39" s="35">
        <f>MEDICOOP!E19</f>
        <v>0</v>
      </c>
      <c r="F39" s="35">
        <f>MEDICOOP!F19</f>
        <v>0</v>
      </c>
      <c r="G39" s="35">
        <f>MEDICOOP!G19</f>
        <v>0</v>
      </c>
      <c r="H39" s="35">
        <f>MEDICOOP!H19</f>
        <v>0</v>
      </c>
      <c r="I39" s="35">
        <f>MEDICOOP!I19</f>
        <v>0</v>
      </c>
      <c r="J39" s="35">
        <f>MEDICOOP!J19</f>
        <v>0</v>
      </c>
      <c r="K39" s="35">
        <f>MEDICOOP!K19</f>
        <v>0</v>
      </c>
      <c r="L39" s="35">
        <f>MEDICOOP!L19</f>
        <v>0</v>
      </c>
      <c r="M39" s="35">
        <f>MEDICOOP!M19</f>
        <v>0</v>
      </c>
      <c r="N39" s="35">
        <f>MEDICOOP!N19</f>
        <v>0</v>
      </c>
      <c r="O39" s="35">
        <f>MEDICOOP!O19</f>
        <v>0</v>
      </c>
      <c r="P39" s="35">
        <f>MEDICOOP!P19</f>
        <v>0</v>
      </c>
      <c r="Q39" s="31">
        <f t="shared" si="1"/>
        <v>0</v>
      </c>
      <c r="R39" s="32"/>
    </row>
    <row r="40" spans="2:18" x14ac:dyDescent="0.25">
      <c r="B40" s="29" t="s">
        <v>259</v>
      </c>
      <c r="C40" s="35">
        <f>MEDICOOP!C20</f>
        <v>126500000.00000001</v>
      </c>
      <c r="D40" s="32">
        <f t="shared" si="2"/>
        <v>10541666.666666668</v>
      </c>
      <c r="E40" s="35">
        <f>MEDICOOP!E20</f>
        <v>0</v>
      </c>
      <c r="F40" s="35">
        <f>MEDICOOP!F20</f>
        <v>0</v>
      </c>
      <c r="G40" s="35">
        <f>MEDICOOP!G20</f>
        <v>0</v>
      </c>
      <c r="H40" s="35">
        <f>MEDICOOP!H20</f>
        <v>0</v>
      </c>
      <c r="I40" s="35">
        <f>MEDICOOP!I20</f>
        <v>0</v>
      </c>
      <c r="J40" s="35">
        <f>MEDICOOP!J20</f>
        <v>0</v>
      </c>
      <c r="K40" s="35">
        <f>MEDICOOP!K20</f>
        <v>0</v>
      </c>
      <c r="L40" s="35">
        <f>MEDICOOP!L20</f>
        <v>0</v>
      </c>
      <c r="M40" s="35">
        <f>MEDICOOP!M20</f>
        <v>0</v>
      </c>
      <c r="N40" s="35">
        <f>MEDICOOP!N20</f>
        <v>0</v>
      </c>
      <c r="O40" s="35">
        <f>MEDICOOP!O20</f>
        <v>0</v>
      </c>
      <c r="P40" s="35">
        <f>MEDICOOP!P20</f>
        <v>0</v>
      </c>
      <c r="Q40" s="31">
        <f t="shared" si="1"/>
        <v>0</v>
      </c>
      <c r="R40" s="32"/>
    </row>
    <row r="41" spans="2:18" x14ac:dyDescent="0.25">
      <c r="B41" s="29" t="s">
        <v>260</v>
      </c>
      <c r="C41" s="35">
        <f>MEDICOOP!C21</f>
        <v>66000000.000000007</v>
      </c>
      <c r="D41" s="32">
        <f t="shared" si="2"/>
        <v>5500000.0000000009</v>
      </c>
      <c r="E41" s="35">
        <f>MEDICOOP!E21</f>
        <v>0</v>
      </c>
      <c r="F41" s="35">
        <f>MEDICOOP!F21</f>
        <v>0</v>
      </c>
      <c r="G41" s="35">
        <f>MEDICOOP!G21</f>
        <v>0</v>
      </c>
      <c r="H41" s="35">
        <f>MEDICOOP!H21</f>
        <v>0</v>
      </c>
      <c r="I41" s="35">
        <f>MEDICOOP!I21</f>
        <v>0</v>
      </c>
      <c r="J41" s="35">
        <f>MEDICOOP!J21</f>
        <v>0</v>
      </c>
      <c r="K41" s="35">
        <f>MEDICOOP!K21</f>
        <v>0</v>
      </c>
      <c r="L41" s="35">
        <f>MEDICOOP!L21</f>
        <v>0</v>
      </c>
      <c r="M41" s="35">
        <f>MEDICOOP!M21</f>
        <v>0</v>
      </c>
      <c r="N41" s="35">
        <f>MEDICOOP!N21</f>
        <v>0</v>
      </c>
      <c r="O41" s="35">
        <f>MEDICOOP!O21</f>
        <v>0</v>
      </c>
      <c r="P41" s="35">
        <f>MEDICOOP!P21</f>
        <v>0</v>
      </c>
      <c r="Q41" s="31">
        <f t="shared" si="1"/>
        <v>0</v>
      </c>
      <c r="R41" s="32"/>
    </row>
    <row r="42" spans="2:18" x14ac:dyDescent="0.25">
      <c r="B42" s="29" t="s">
        <v>261</v>
      </c>
      <c r="C42" s="35">
        <f>MEDICOOP!C22</f>
        <v>423500000.00000006</v>
      </c>
      <c r="D42" s="32">
        <f t="shared" si="2"/>
        <v>35291666.666666672</v>
      </c>
      <c r="E42" s="35">
        <f>MEDICOOP!E22</f>
        <v>0</v>
      </c>
      <c r="F42" s="35">
        <f>MEDICOOP!F22</f>
        <v>0</v>
      </c>
      <c r="G42" s="35">
        <f>MEDICOOP!G22</f>
        <v>0</v>
      </c>
      <c r="H42" s="35">
        <f>MEDICOOP!H22</f>
        <v>0</v>
      </c>
      <c r="I42" s="35">
        <f>MEDICOOP!I22</f>
        <v>0</v>
      </c>
      <c r="J42" s="35">
        <f>MEDICOOP!J22</f>
        <v>0</v>
      </c>
      <c r="K42" s="35">
        <f>MEDICOOP!K22</f>
        <v>0</v>
      </c>
      <c r="L42" s="35">
        <f>MEDICOOP!L22</f>
        <v>0</v>
      </c>
      <c r="M42" s="35">
        <f>MEDICOOP!M22</f>
        <v>0</v>
      </c>
      <c r="N42" s="35">
        <f>MEDICOOP!N22</f>
        <v>0</v>
      </c>
      <c r="O42" s="35">
        <f>MEDICOOP!O22</f>
        <v>0</v>
      </c>
      <c r="P42" s="35">
        <f>MEDICOOP!P22</f>
        <v>0</v>
      </c>
      <c r="Q42" s="31">
        <f t="shared" si="1"/>
        <v>0</v>
      </c>
      <c r="R42" s="32"/>
    </row>
    <row r="43" spans="2:18" x14ac:dyDescent="0.25">
      <c r="B43" s="29" t="s">
        <v>262</v>
      </c>
      <c r="C43" s="35">
        <f>MEDICOOP!C23</f>
        <v>12000000</v>
      </c>
      <c r="D43" s="32">
        <f t="shared" si="2"/>
        <v>1000000</v>
      </c>
      <c r="E43" s="35">
        <f>MEDICOOP!E23</f>
        <v>0</v>
      </c>
      <c r="F43" s="35">
        <f>MEDICOOP!F23</f>
        <v>0</v>
      </c>
      <c r="G43" s="35">
        <f>MEDICOOP!G23</f>
        <v>0</v>
      </c>
      <c r="H43" s="35">
        <f>MEDICOOP!H23</f>
        <v>0</v>
      </c>
      <c r="I43" s="35">
        <f>MEDICOOP!I23</f>
        <v>0</v>
      </c>
      <c r="J43" s="35">
        <f>MEDICOOP!J23</f>
        <v>0</v>
      </c>
      <c r="K43" s="35">
        <f>MEDICOOP!K23</f>
        <v>0</v>
      </c>
      <c r="L43" s="35">
        <f>MEDICOOP!L23</f>
        <v>0</v>
      </c>
      <c r="M43" s="35">
        <f>MEDICOOP!M23</f>
        <v>0</v>
      </c>
      <c r="N43" s="35">
        <f>MEDICOOP!N23</f>
        <v>0</v>
      </c>
      <c r="O43" s="35">
        <f>MEDICOOP!O23</f>
        <v>0</v>
      </c>
      <c r="P43" s="35">
        <f>MEDICOOP!P23</f>
        <v>0</v>
      </c>
      <c r="Q43" s="31">
        <f t="shared" si="1"/>
        <v>0</v>
      </c>
      <c r="R43" s="32"/>
    </row>
    <row r="44" spans="2:18" x14ac:dyDescent="0.25">
      <c r="B44" s="29" t="s">
        <v>263</v>
      </c>
      <c r="C44" s="35">
        <f>MEDICOOP!C24</f>
        <v>7920000.0000000009</v>
      </c>
      <c r="D44" s="32">
        <f t="shared" si="2"/>
        <v>660000.00000000012</v>
      </c>
      <c r="E44" s="35">
        <f>MEDICOOP!E24</f>
        <v>0</v>
      </c>
      <c r="F44" s="35">
        <f>MEDICOOP!F24</f>
        <v>0</v>
      </c>
      <c r="G44" s="35">
        <f>MEDICOOP!G24</f>
        <v>0</v>
      </c>
      <c r="H44" s="35">
        <f>MEDICOOP!H24</f>
        <v>0</v>
      </c>
      <c r="I44" s="35">
        <f>MEDICOOP!I24</f>
        <v>0</v>
      </c>
      <c r="J44" s="35">
        <f>MEDICOOP!J24</f>
        <v>0</v>
      </c>
      <c r="K44" s="35">
        <f>MEDICOOP!K24</f>
        <v>0</v>
      </c>
      <c r="L44" s="35">
        <f>MEDICOOP!L24</f>
        <v>0</v>
      </c>
      <c r="M44" s="35">
        <f>MEDICOOP!M24</f>
        <v>0</v>
      </c>
      <c r="N44" s="35">
        <f>MEDICOOP!N24</f>
        <v>0</v>
      </c>
      <c r="O44" s="35">
        <f>MEDICOOP!O24</f>
        <v>0</v>
      </c>
      <c r="P44" s="35">
        <f>MEDICOOP!P24</f>
        <v>0</v>
      </c>
      <c r="Q44" s="31">
        <f t="shared" si="1"/>
        <v>0</v>
      </c>
      <c r="R44" s="32"/>
    </row>
    <row r="45" spans="2:18" x14ac:dyDescent="0.25">
      <c r="B45" s="29" t="s">
        <v>264</v>
      </c>
      <c r="C45" s="35">
        <f>MEDICOOP!C25</f>
        <v>814000.00000000012</v>
      </c>
      <c r="D45" s="32">
        <f t="shared" si="2"/>
        <v>67833.333333333343</v>
      </c>
      <c r="E45" s="35">
        <f>MEDICOOP!E25</f>
        <v>0</v>
      </c>
      <c r="F45" s="35">
        <f>MEDICOOP!F25</f>
        <v>0</v>
      </c>
      <c r="G45" s="35">
        <f>MEDICOOP!G25</f>
        <v>0</v>
      </c>
      <c r="H45" s="35">
        <f>MEDICOOP!H25</f>
        <v>0</v>
      </c>
      <c r="I45" s="35">
        <f>MEDICOOP!I25</f>
        <v>0</v>
      </c>
      <c r="J45" s="35">
        <f>MEDICOOP!J25</f>
        <v>0</v>
      </c>
      <c r="K45" s="35">
        <f>MEDICOOP!K25</f>
        <v>0</v>
      </c>
      <c r="L45" s="35">
        <f>MEDICOOP!L25</f>
        <v>0</v>
      </c>
      <c r="M45" s="35">
        <f>MEDICOOP!M25</f>
        <v>0</v>
      </c>
      <c r="N45" s="35">
        <f>MEDICOOP!N25</f>
        <v>0</v>
      </c>
      <c r="O45" s="35">
        <f>MEDICOOP!O25</f>
        <v>0</v>
      </c>
      <c r="P45" s="35">
        <f>MEDICOOP!P25</f>
        <v>0</v>
      </c>
      <c r="Q45" s="31">
        <f t="shared" si="1"/>
        <v>0</v>
      </c>
      <c r="R45" s="32"/>
    </row>
    <row r="46" spans="2:18" x14ac:dyDescent="0.25">
      <c r="B46" s="29" t="s">
        <v>265</v>
      </c>
      <c r="C46" s="35">
        <f>MEDICOOP!C26</f>
        <v>28930000.000000004</v>
      </c>
      <c r="D46" s="32">
        <f t="shared" si="2"/>
        <v>2410833.3333333335</v>
      </c>
      <c r="E46" s="35">
        <f>MEDICOOP!E26</f>
        <v>0</v>
      </c>
      <c r="F46" s="35">
        <f>MEDICOOP!F26</f>
        <v>0</v>
      </c>
      <c r="G46" s="35">
        <f>MEDICOOP!G26</f>
        <v>0</v>
      </c>
      <c r="H46" s="35">
        <f>MEDICOOP!H26</f>
        <v>0</v>
      </c>
      <c r="I46" s="35">
        <f>MEDICOOP!I26</f>
        <v>0</v>
      </c>
      <c r="J46" s="35">
        <f>MEDICOOP!J26</f>
        <v>0</v>
      </c>
      <c r="K46" s="35">
        <f>MEDICOOP!K26</f>
        <v>0</v>
      </c>
      <c r="L46" s="35">
        <f>MEDICOOP!L26</f>
        <v>0</v>
      </c>
      <c r="M46" s="35">
        <f>MEDICOOP!M26</f>
        <v>0</v>
      </c>
      <c r="N46" s="35">
        <f>MEDICOOP!N26</f>
        <v>0</v>
      </c>
      <c r="O46" s="35">
        <f>MEDICOOP!O26</f>
        <v>0</v>
      </c>
      <c r="P46" s="35">
        <f>MEDICOOP!P26</f>
        <v>0</v>
      </c>
      <c r="Q46" s="31">
        <f t="shared" si="1"/>
        <v>0</v>
      </c>
      <c r="R46" s="32"/>
    </row>
    <row r="47" spans="2:18" x14ac:dyDescent="0.25">
      <c r="B47" s="29" t="s">
        <v>266</v>
      </c>
      <c r="C47" s="35">
        <f>MEDICOOP!C27</f>
        <v>150700000</v>
      </c>
      <c r="D47" s="32">
        <f t="shared" si="2"/>
        <v>12558333.333333334</v>
      </c>
      <c r="E47" s="35">
        <f>MEDICOOP!E27</f>
        <v>0</v>
      </c>
      <c r="F47" s="35">
        <f>MEDICOOP!F27</f>
        <v>0</v>
      </c>
      <c r="G47" s="35">
        <f>MEDICOOP!G27</f>
        <v>0</v>
      </c>
      <c r="H47" s="35">
        <f>MEDICOOP!H27</f>
        <v>0</v>
      </c>
      <c r="I47" s="35">
        <f>MEDICOOP!I27</f>
        <v>0</v>
      </c>
      <c r="J47" s="35">
        <f>MEDICOOP!J27</f>
        <v>0</v>
      </c>
      <c r="K47" s="35">
        <f>MEDICOOP!K27</f>
        <v>0</v>
      </c>
      <c r="L47" s="35">
        <f>MEDICOOP!L27</f>
        <v>0</v>
      </c>
      <c r="M47" s="35">
        <f>MEDICOOP!M27</f>
        <v>0</v>
      </c>
      <c r="N47" s="35">
        <f>MEDICOOP!N27</f>
        <v>0</v>
      </c>
      <c r="O47" s="35">
        <f>MEDICOOP!O27</f>
        <v>0</v>
      </c>
      <c r="P47" s="35">
        <f>MEDICOOP!P27</f>
        <v>0</v>
      </c>
      <c r="Q47" s="31">
        <f t="shared" si="1"/>
        <v>0</v>
      </c>
      <c r="R47" s="32"/>
    </row>
    <row r="48" spans="2:18" x14ac:dyDescent="0.25">
      <c r="B48" s="29" t="s">
        <v>267</v>
      </c>
      <c r="C48" s="35">
        <f>MEDICOOP!C28</f>
        <v>152100000</v>
      </c>
      <c r="D48" s="32">
        <f t="shared" si="2"/>
        <v>12675000</v>
      </c>
      <c r="E48" s="35">
        <f>MEDICOOP!E28</f>
        <v>0</v>
      </c>
      <c r="F48" s="35">
        <f>MEDICOOP!F28</f>
        <v>0</v>
      </c>
      <c r="G48" s="35">
        <f>MEDICOOP!G28</f>
        <v>0</v>
      </c>
      <c r="H48" s="35">
        <f>MEDICOOP!H28</f>
        <v>0</v>
      </c>
      <c r="I48" s="35">
        <f>MEDICOOP!I28</f>
        <v>0</v>
      </c>
      <c r="J48" s="35">
        <f>MEDICOOP!J28</f>
        <v>0</v>
      </c>
      <c r="K48" s="35">
        <f>MEDICOOP!K28</f>
        <v>0</v>
      </c>
      <c r="L48" s="35">
        <f>MEDICOOP!L28</f>
        <v>0</v>
      </c>
      <c r="M48" s="35">
        <f>MEDICOOP!M28</f>
        <v>0</v>
      </c>
      <c r="N48" s="35">
        <f>MEDICOOP!N28</f>
        <v>0</v>
      </c>
      <c r="O48" s="35">
        <f>MEDICOOP!O28</f>
        <v>0</v>
      </c>
      <c r="P48" s="35">
        <f>MEDICOOP!P28</f>
        <v>0</v>
      </c>
      <c r="Q48" s="31">
        <f t="shared" si="1"/>
        <v>0</v>
      </c>
      <c r="R48" s="32"/>
    </row>
    <row r="49" spans="2:18" x14ac:dyDescent="0.25">
      <c r="B49" s="29" t="s">
        <v>268</v>
      </c>
      <c r="C49" s="35">
        <f>MEDICOOP!C29</f>
        <v>63800000.000000007</v>
      </c>
      <c r="D49" s="32">
        <f t="shared" si="2"/>
        <v>5316666.666666667</v>
      </c>
      <c r="E49" s="35">
        <f>MEDICOOP!E29</f>
        <v>0</v>
      </c>
      <c r="F49" s="35">
        <f>MEDICOOP!F29</f>
        <v>0</v>
      </c>
      <c r="G49" s="35">
        <f>MEDICOOP!G29</f>
        <v>0</v>
      </c>
      <c r="H49" s="35">
        <f>MEDICOOP!H29</f>
        <v>0</v>
      </c>
      <c r="I49" s="35">
        <f>MEDICOOP!I29</f>
        <v>0</v>
      </c>
      <c r="J49" s="35">
        <f>MEDICOOP!J29</f>
        <v>0</v>
      </c>
      <c r="K49" s="35">
        <f>MEDICOOP!K29</f>
        <v>0</v>
      </c>
      <c r="L49" s="35">
        <f>MEDICOOP!L29</f>
        <v>0</v>
      </c>
      <c r="M49" s="35">
        <f>MEDICOOP!M29</f>
        <v>0</v>
      </c>
      <c r="N49" s="35">
        <f>MEDICOOP!N29</f>
        <v>0</v>
      </c>
      <c r="O49" s="35">
        <f>MEDICOOP!O29</f>
        <v>0</v>
      </c>
      <c r="P49" s="35">
        <f>MEDICOOP!P29</f>
        <v>0</v>
      </c>
      <c r="Q49" s="31">
        <f t="shared" si="1"/>
        <v>0</v>
      </c>
      <c r="R49" s="32"/>
    </row>
    <row r="50" spans="2:18" x14ac:dyDescent="0.25">
      <c r="B50" s="29" t="s">
        <v>269</v>
      </c>
      <c r="C50" s="35">
        <f>MEDICOOP!C30</f>
        <v>461196200</v>
      </c>
      <c r="D50" s="32">
        <f t="shared" si="2"/>
        <v>38433016.666666664</v>
      </c>
      <c r="E50" s="35">
        <f>MEDICOOP!E30</f>
        <v>0</v>
      </c>
      <c r="F50" s="35">
        <f>MEDICOOP!F30</f>
        <v>0</v>
      </c>
      <c r="G50" s="35">
        <f>MEDICOOP!G30</f>
        <v>0</v>
      </c>
      <c r="H50" s="35">
        <f>MEDICOOP!H30</f>
        <v>0</v>
      </c>
      <c r="I50" s="35">
        <f>MEDICOOP!I30</f>
        <v>0</v>
      </c>
      <c r="J50" s="35">
        <f>MEDICOOP!J30</f>
        <v>0</v>
      </c>
      <c r="K50" s="35">
        <f>MEDICOOP!K30</f>
        <v>0</v>
      </c>
      <c r="L50" s="35">
        <f>MEDICOOP!L30</f>
        <v>0</v>
      </c>
      <c r="M50" s="35">
        <f>MEDICOOP!M30</f>
        <v>0</v>
      </c>
      <c r="N50" s="35">
        <f>MEDICOOP!N30</f>
        <v>0</v>
      </c>
      <c r="O50" s="35">
        <f>MEDICOOP!O30</f>
        <v>0</v>
      </c>
      <c r="P50" s="35">
        <f>MEDICOOP!P30</f>
        <v>0</v>
      </c>
      <c r="Q50" s="31">
        <f t="shared" si="1"/>
        <v>0</v>
      </c>
      <c r="R50" s="32"/>
    </row>
    <row r="51" spans="2:18" x14ac:dyDescent="0.25">
      <c r="B51" s="29" t="s">
        <v>270</v>
      </c>
      <c r="C51" s="35">
        <f>MEDICOOP!C31</f>
        <v>140250000</v>
      </c>
      <c r="D51" s="32">
        <f t="shared" si="2"/>
        <v>11687500</v>
      </c>
      <c r="E51" s="35">
        <f>MEDICOOP!E31</f>
        <v>0</v>
      </c>
      <c r="F51" s="35">
        <f>MEDICOOP!F31</f>
        <v>0</v>
      </c>
      <c r="G51" s="35">
        <f>MEDICOOP!G31</f>
        <v>0</v>
      </c>
      <c r="H51" s="35">
        <f>MEDICOOP!H31</f>
        <v>0</v>
      </c>
      <c r="I51" s="35">
        <f>MEDICOOP!I31</f>
        <v>0</v>
      </c>
      <c r="J51" s="35">
        <f>MEDICOOP!J31</f>
        <v>0</v>
      </c>
      <c r="K51" s="35">
        <f>MEDICOOP!K31</f>
        <v>0</v>
      </c>
      <c r="L51" s="35">
        <f>MEDICOOP!L31</f>
        <v>0</v>
      </c>
      <c r="M51" s="35">
        <f>MEDICOOP!M31</f>
        <v>0</v>
      </c>
      <c r="N51" s="35">
        <f>MEDICOOP!N31</f>
        <v>0</v>
      </c>
      <c r="O51" s="35">
        <f>MEDICOOP!O31</f>
        <v>0</v>
      </c>
      <c r="P51" s="35">
        <f>MEDICOOP!P31</f>
        <v>0</v>
      </c>
      <c r="Q51" s="31">
        <f t="shared" si="1"/>
        <v>0</v>
      </c>
      <c r="R51" s="32"/>
    </row>
    <row r="52" spans="2:18" x14ac:dyDescent="0.25">
      <c r="B52" s="29" t="s">
        <v>271</v>
      </c>
      <c r="C52" s="35">
        <f>MEDICOOP!C32</f>
        <v>250000000</v>
      </c>
      <c r="D52" s="32">
        <f t="shared" si="2"/>
        <v>20833333.333333332</v>
      </c>
      <c r="E52" s="35">
        <f>MEDICOOP!E32</f>
        <v>0</v>
      </c>
      <c r="F52" s="35">
        <f>MEDICOOP!F32</f>
        <v>0</v>
      </c>
      <c r="G52" s="35">
        <f>MEDICOOP!G32</f>
        <v>0</v>
      </c>
      <c r="H52" s="35">
        <f>MEDICOOP!H32</f>
        <v>0</v>
      </c>
      <c r="I52" s="35">
        <f>MEDICOOP!I32</f>
        <v>0</v>
      </c>
      <c r="J52" s="35">
        <f>MEDICOOP!J32</f>
        <v>0</v>
      </c>
      <c r="K52" s="35">
        <f>MEDICOOP!K32</f>
        <v>0</v>
      </c>
      <c r="L52" s="35">
        <f>MEDICOOP!L32</f>
        <v>0</v>
      </c>
      <c r="M52" s="35">
        <f>MEDICOOP!M32</f>
        <v>0</v>
      </c>
      <c r="N52" s="35">
        <f>MEDICOOP!N32</f>
        <v>0</v>
      </c>
      <c r="O52" s="35">
        <f>MEDICOOP!O32</f>
        <v>0</v>
      </c>
      <c r="P52" s="35">
        <f>MEDICOOP!P32</f>
        <v>0</v>
      </c>
      <c r="Q52" s="31">
        <f t="shared" si="1"/>
        <v>0</v>
      </c>
      <c r="R52" s="32"/>
    </row>
    <row r="53" spans="2:18" x14ac:dyDescent="0.25">
      <c r="B53" s="29" t="s">
        <v>272</v>
      </c>
      <c r="C53" s="35">
        <f>MEDICOOP!C33</f>
        <v>3520000.0000000005</v>
      </c>
      <c r="D53" s="32">
        <f t="shared" si="2"/>
        <v>293333.33333333337</v>
      </c>
      <c r="E53" s="35">
        <f>MEDICOOP!E33</f>
        <v>0</v>
      </c>
      <c r="F53" s="35">
        <f>MEDICOOP!F33</f>
        <v>0</v>
      </c>
      <c r="G53" s="35">
        <f>MEDICOOP!G33</f>
        <v>0</v>
      </c>
      <c r="H53" s="35">
        <f>MEDICOOP!H33</f>
        <v>0</v>
      </c>
      <c r="I53" s="35">
        <f>MEDICOOP!I33</f>
        <v>0</v>
      </c>
      <c r="J53" s="35">
        <f>MEDICOOP!J33</f>
        <v>0</v>
      </c>
      <c r="K53" s="35">
        <f>MEDICOOP!K33</f>
        <v>0</v>
      </c>
      <c r="L53" s="35">
        <f>MEDICOOP!L33</f>
        <v>0</v>
      </c>
      <c r="M53" s="35">
        <f>MEDICOOP!M33</f>
        <v>0</v>
      </c>
      <c r="N53" s="35">
        <f>MEDICOOP!N33</f>
        <v>0</v>
      </c>
      <c r="O53" s="35">
        <f>MEDICOOP!O33</f>
        <v>0</v>
      </c>
      <c r="P53" s="35">
        <f>MEDICOOP!P33</f>
        <v>0</v>
      </c>
      <c r="Q53" s="31">
        <f t="shared" si="1"/>
        <v>0</v>
      </c>
      <c r="R53" s="32"/>
    </row>
    <row r="54" spans="2:18" x14ac:dyDescent="0.25">
      <c r="B54" s="29" t="s">
        <v>273</v>
      </c>
      <c r="C54" s="35">
        <f>MEDICOOP!C34</f>
        <v>3630000.0000000005</v>
      </c>
      <c r="D54" s="32">
        <f t="shared" si="2"/>
        <v>302500.00000000006</v>
      </c>
      <c r="E54" s="35">
        <f>MEDICOOP!E34</f>
        <v>0</v>
      </c>
      <c r="F54" s="35">
        <f>MEDICOOP!F34</f>
        <v>0</v>
      </c>
      <c r="G54" s="35">
        <f>MEDICOOP!G34</f>
        <v>0</v>
      </c>
      <c r="H54" s="35">
        <f>MEDICOOP!H34</f>
        <v>0</v>
      </c>
      <c r="I54" s="35">
        <f>MEDICOOP!I34</f>
        <v>0</v>
      </c>
      <c r="J54" s="35">
        <f>MEDICOOP!J34</f>
        <v>0</v>
      </c>
      <c r="K54" s="35">
        <f>MEDICOOP!K34</f>
        <v>0</v>
      </c>
      <c r="L54" s="35">
        <f>MEDICOOP!L34</f>
        <v>0</v>
      </c>
      <c r="M54" s="35">
        <f>MEDICOOP!M34</f>
        <v>0</v>
      </c>
      <c r="N54" s="35">
        <f>MEDICOOP!N34</f>
        <v>0</v>
      </c>
      <c r="O54" s="35">
        <f>MEDICOOP!O34</f>
        <v>0</v>
      </c>
      <c r="P54" s="35">
        <f>MEDICOOP!P34</f>
        <v>0</v>
      </c>
      <c r="Q54" s="31">
        <f t="shared" si="1"/>
        <v>0</v>
      </c>
      <c r="R54" s="32"/>
    </row>
    <row r="55" spans="2:18" x14ac:dyDescent="0.25">
      <c r="B55" s="29" t="s">
        <v>274</v>
      </c>
      <c r="C55" s="35">
        <f>MEDICOOP!C35</f>
        <v>2310000</v>
      </c>
      <c r="D55" s="32">
        <f t="shared" si="2"/>
        <v>192500</v>
      </c>
      <c r="E55" s="35">
        <f>MEDICOOP!E35</f>
        <v>0</v>
      </c>
      <c r="F55" s="35">
        <f>MEDICOOP!F35</f>
        <v>0</v>
      </c>
      <c r="G55" s="35">
        <f>MEDICOOP!G35</f>
        <v>0</v>
      </c>
      <c r="H55" s="35">
        <f>MEDICOOP!H35</f>
        <v>0</v>
      </c>
      <c r="I55" s="35">
        <f>MEDICOOP!I35</f>
        <v>0</v>
      </c>
      <c r="J55" s="35">
        <f>MEDICOOP!J35</f>
        <v>0</v>
      </c>
      <c r="K55" s="35">
        <f>MEDICOOP!K35</f>
        <v>0</v>
      </c>
      <c r="L55" s="35">
        <f>MEDICOOP!L35</f>
        <v>0</v>
      </c>
      <c r="M55" s="35">
        <f>MEDICOOP!M35</f>
        <v>0</v>
      </c>
      <c r="N55" s="35">
        <f>MEDICOOP!N35</f>
        <v>0</v>
      </c>
      <c r="O55" s="35">
        <f>MEDICOOP!O35</f>
        <v>0</v>
      </c>
      <c r="P55" s="35">
        <f>MEDICOOP!P35</f>
        <v>0</v>
      </c>
      <c r="Q55" s="31">
        <f t="shared" si="1"/>
        <v>0</v>
      </c>
      <c r="R55" s="32"/>
    </row>
    <row r="56" spans="2:18" x14ac:dyDescent="0.25">
      <c r="B56" s="29" t="s">
        <v>275</v>
      </c>
      <c r="C56" s="35">
        <f>MEDICOOP!C36</f>
        <v>616000</v>
      </c>
      <c r="D56" s="32">
        <f t="shared" si="2"/>
        <v>51333.333333333336</v>
      </c>
      <c r="E56" s="35">
        <f>MEDICOOP!E36</f>
        <v>0</v>
      </c>
      <c r="F56" s="35">
        <f>MEDICOOP!F36</f>
        <v>0</v>
      </c>
      <c r="G56" s="35">
        <f>MEDICOOP!G36</f>
        <v>0</v>
      </c>
      <c r="H56" s="35">
        <f>MEDICOOP!H36</f>
        <v>0</v>
      </c>
      <c r="I56" s="35">
        <f>MEDICOOP!I36</f>
        <v>0</v>
      </c>
      <c r="J56" s="35">
        <f>MEDICOOP!J36</f>
        <v>0</v>
      </c>
      <c r="K56" s="35">
        <f>MEDICOOP!K36</f>
        <v>0</v>
      </c>
      <c r="L56" s="35">
        <f>MEDICOOP!L36</f>
        <v>0</v>
      </c>
      <c r="M56" s="35">
        <f>MEDICOOP!M36</f>
        <v>0</v>
      </c>
      <c r="N56" s="35">
        <f>MEDICOOP!N36</f>
        <v>0</v>
      </c>
      <c r="O56" s="35">
        <f>MEDICOOP!O36</f>
        <v>0</v>
      </c>
      <c r="P56" s="35">
        <f>MEDICOOP!P36</f>
        <v>0</v>
      </c>
      <c r="Q56" s="31">
        <f t="shared" si="1"/>
        <v>0</v>
      </c>
      <c r="R56" s="32"/>
    </row>
    <row r="57" spans="2:18" x14ac:dyDescent="0.25">
      <c r="B57" s="29" t="s">
        <v>276</v>
      </c>
      <c r="C57" s="35">
        <f>MEDICOOP!C37</f>
        <v>16500000.000000002</v>
      </c>
      <c r="D57" s="32">
        <f t="shared" si="2"/>
        <v>1375000.0000000002</v>
      </c>
      <c r="E57" s="35">
        <f>MEDICOOP!E37</f>
        <v>0</v>
      </c>
      <c r="F57" s="35">
        <f>MEDICOOP!F37</f>
        <v>0</v>
      </c>
      <c r="G57" s="35">
        <f>MEDICOOP!G37</f>
        <v>0</v>
      </c>
      <c r="H57" s="35">
        <f>MEDICOOP!H37</f>
        <v>0</v>
      </c>
      <c r="I57" s="35">
        <f>MEDICOOP!I37</f>
        <v>0</v>
      </c>
      <c r="J57" s="35">
        <f>MEDICOOP!J37</f>
        <v>0</v>
      </c>
      <c r="K57" s="35">
        <f>MEDICOOP!K37</f>
        <v>0</v>
      </c>
      <c r="L57" s="35">
        <f>MEDICOOP!L37</f>
        <v>0</v>
      </c>
      <c r="M57" s="35">
        <f>MEDICOOP!M37</f>
        <v>0</v>
      </c>
      <c r="N57" s="35">
        <f>MEDICOOP!N37</f>
        <v>0</v>
      </c>
      <c r="O57" s="35">
        <f>MEDICOOP!O37</f>
        <v>0</v>
      </c>
      <c r="P57" s="35">
        <f>MEDICOOP!P37</f>
        <v>0</v>
      </c>
      <c r="Q57" s="31">
        <f t="shared" si="1"/>
        <v>0</v>
      </c>
      <c r="R57" s="32"/>
    </row>
    <row r="58" spans="2:18" x14ac:dyDescent="0.25">
      <c r="B58" s="29" t="s">
        <v>277</v>
      </c>
      <c r="C58" s="35">
        <f>MEDICOOP!C38</f>
        <v>80000000</v>
      </c>
      <c r="D58" s="32">
        <f t="shared" si="2"/>
        <v>6666666.666666667</v>
      </c>
      <c r="E58" s="35">
        <f>MEDICOOP!E38</f>
        <v>0</v>
      </c>
      <c r="F58" s="35">
        <f>MEDICOOP!F38</f>
        <v>0</v>
      </c>
      <c r="G58" s="35">
        <f>MEDICOOP!G38</f>
        <v>0</v>
      </c>
      <c r="H58" s="35">
        <f>MEDICOOP!H38</f>
        <v>0</v>
      </c>
      <c r="I58" s="35">
        <f>MEDICOOP!I38</f>
        <v>0</v>
      </c>
      <c r="J58" s="35">
        <f>MEDICOOP!J38</f>
        <v>0</v>
      </c>
      <c r="K58" s="35">
        <f>MEDICOOP!K38</f>
        <v>0</v>
      </c>
      <c r="L58" s="35">
        <f>MEDICOOP!L38</f>
        <v>0</v>
      </c>
      <c r="M58" s="35">
        <f>MEDICOOP!M38</f>
        <v>0</v>
      </c>
      <c r="N58" s="35">
        <f>MEDICOOP!N38</f>
        <v>0</v>
      </c>
      <c r="O58" s="35">
        <f>MEDICOOP!O38</f>
        <v>0</v>
      </c>
      <c r="P58" s="35">
        <f>MEDICOOP!P38</f>
        <v>0</v>
      </c>
      <c r="Q58" s="31">
        <f t="shared" si="1"/>
        <v>0</v>
      </c>
      <c r="R58" s="32"/>
    </row>
    <row r="59" spans="2:18" x14ac:dyDescent="0.25">
      <c r="B59" s="29" t="s">
        <v>278</v>
      </c>
      <c r="C59" s="35">
        <f>MEDICOOP!C39</f>
        <v>1650000.0000000002</v>
      </c>
      <c r="D59" s="32">
        <f t="shared" si="2"/>
        <v>137500.00000000003</v>
      </c>
      <c r="E59" s="35">
        <f>MEDICOOP!E39</f>
        <v>0</v>
      </c>
      <c r="F59" s="35">
        <f>MEDICOOP!F39</f>
        <v>0</v>
      </c>
      <c r="G59" s="35">
        <f>MEDICOOP!G39</f>
        <v>0</v>
      </c>
      <c r="H59" s="35">
        <f>MEDICOOP!H39</f>
        <v>0</v>
      </c>
      <c r="I59" s="35">
        <f>MEDICOOP!I39</f>
        <v>0</v>
      </c>
      <c r="J59" s="35">
        <f>MEDICOOP!J39</f>
        <v>0</v>
      </c>
      <c r="K59" s="35">
        <f>MEDICOOP!K39</f>
        <v>0</v>
      </c>
      <c r="L59" s="35">
        <f>MEDICOOP!L39</f>
        <v>0</v>
      </c>
      <c r="M59" s="35">
        <f>MEDICOOP!M39</f>
        <v>0</v>
      </c>
      <c r="N59" s="35">
        <f>MEDICOOP!N39</f>
        <v>0</v>
      </c>
      <c r="O59" s="35">
        <f>MEDICOOP!O39</f>
        <v>0</v>
      </c>
      <c r="P59" s="35">
        <f>MEDICOOP!P39</f>
        <v>0</v>
      </c>
      <c r="Q59" s="31">
        <f t="shared" si="1"/>
        <v>0</v>
      </c>
      <c r="R59" s="32"/>
    </row>
    <row r="60" spans="2:18" x14ac:dyDescent="0.25">
      <c r="B60" s="29" t="s">
        <v>279</v>
      </c>
      <c r="C60" s="35">
        <f>MEDICOOP!C40</f>
        <v>4950000</v>
      </c>
      <c r="D60" s="32">
        <f t="shared" si="2"/>
        <v>412500</v>
      </c>
      <c r="E60" s="35">
        <f>MEDICOOP!E40</f>
        <v>0</v>
      </c>
      <c r="F60" s="35">
        <f>MEDICOOP!F40</f>
        <v>0</v>
      </c>
      <c r="G60" s="35">
        <f>MEDICOOP!G40</f>
        <v>0</v>
      </c>
      <c r="H60" s="35">
        <f>MEDICOOP!H40</f>
        <v>0</v>
      </c>
      <c r="I60" s="35">
        <f>MEDICOOP!I40</f>
        <v>0</v>
      </c>
      <c r="J60" s="35">
        <f>MEDICOOP!J40</f>
        <v>0</v>
      </c>
      <c r="K60" s="35">
        <f>MEDICOOP!K40</f>
        <v>0</v>
      </c>
      <c r="L60" s="35">
        <f>MEDICOOP!L40</f>
        <v>0</v>
      </c>
      <c r="M60" s="35">
        <f>MEDICOOP!M40</f>
        <v>0</v>
      </c>
      <c r="N60" s="35">
        <f>MEDICOOP!N40</f>
        <v>0</v>
      </c>
      <c r="O60" s="35">
        <f>MEDICOOP!O40</f>
        <v>0</v>
      </c>
      <c r="P60" s="35">
        <f>MEDICOOP!P40</f>
        <v>0</v>
      </c>
      <c r="Q60" s="31">
        <f t="shared" si="1"/>
        <v>0</v>
      </c>
      <c r="R60" s="32"/>
    </row>
    <row r="61" spans="2:18" x14ac:dyDescent="0.25">
      <c r="B61" s="29" t="s">
        <v>280</v>
      </c>
      <c r="C61" s="35">
        <f>MEDICOOP!C41</f>
        <v>46750000.000000007</v>
      </c>
      <c r="D61" s="32">
        <f t="shared" si="2"/>
        <v>3895833.333333334</v>
      </c>
      <c r="E61" s="35">
        <f>MEDICOOP!E41</f>
        <v>0</v>
      </c>
      <c r="F61" s="35">
        <f>MEDICOOP!F41</f>
        <v>0</v>
      </c>
      <c r="G61" s="35">
        <f>MEDICOOP!G41</f>
        <v>0</v>
      </c>
      <c r="H61" s="35">
        <f>MEDICOOP!H41</f>
        <v>0</v>
      </c>
      <c r="I61" s="35">
        <f>MEDICOOP!I41</f>
        <v>0</v>
      </c>
      <c r="J61" s="35">
        <f>MEDICOOP!J41</f>
        <v>0</v>
      </c>
      <c r="K61" s="35">
        <f>MEDICOOP!K41</f>
        <v>0</v>
      </c>
      <c r="L61" s="35">
        <f>MEDICOOP!L41</f>
        <v>0</v>
      </c>
      <c r="M61" s="35">
        <f>MEDICOOP!M41</f>
        <v>0</v>
      </c>
      <c r="N61" s="35">
        <f>MEDICOOP!N41</f>
        <v>0</v>
      </c>
      <c r="O61" s="35">
        <f>MEDICOOP!O41</f>
        <v>0</v>
      </c>
      <c r="P61" s="35">
        <f>MEDICOOP!P41</f>
        <v>0</v>
      </c>
      <c r="Q61" s="31">
        <f t="shared" si="1"/>
        <v>0</v>
      </c>
      <c r="R61" s="32"/>
    </row>
    <row r="62" spans="2:18" x14ac:dyDescent="0.25">
      <c r="B62" s="29" t="s">
        <v>281</v>
      </c>
      <c r="C62" s="35">
        <f>MEDICOOP!C42</f>
        <v>2400000</v>
      </c>
      <c r="D62" s="32">
        <f t="shared" si="2"/>
        <v>200000</v>
      </c>
      <c r="E62" s="35">
        <f>MEDICOOP!E42</f>
        <v>0</v>
      </c>
      <c r="F62" s="35">
        <f>MEDICOOP!F42</f>
        <v>0</v>
      </c>
      <c r="G62" s="35">
        <f>MEDICOOP!G42</f>
        <v>0</v>
      </c>
      <c r="H62" s="35">
        <f>MEDICOOP!H42</f>
        <v>0</v>
      </c>
      <c r="I62" s="35">
        <f>MEDICOOP!I42</f>
        <v>0</v>
      </c>
      <c r="J62" s="35">
        <f>MEDICOOP!J42</f>
        <v>0</v>
      </c>
      <c r="K62" s="35">
        <f>MEDICOOP!K42</f>
        <v>0</v>
      </c>
      <c r="L62" s="35">
        <f>MEDICOOP!L42</f>
        <v>0</v>
      </c>
      <c r="M62" s="35">
        <f>MEDICOOP!M42</f>
        <v>0</v>
      </c>
      <c r="N62" s="35">
        <f>MEDICOOP!N42</f>
        <v>0</v>
      </c>
      <c r="O62" s="35">
        <f>MEDICOOP!O42</f>
        <v>0</v>
      </c>
      <c r="P62" s="35">
        <f>MEDICOOP!P42</f>
        <v>0</v>
      </c>
      <c r="Q62" s="31">
        <f t="shared" si="1"/>
        <v>0</v>
      </c>
      <c r="R62" s="32"/>
    </row>
    <row r="63" spans="2:18" x14ac:dyDescent="0.25">
      <c r="B63" s="29" t="s">
        <v>282</v>
      </c>
      <c r="C63" s="35">
        <f>MEDICOOP!C43</f>
        <v>2200000</v>
      </c>
      <c r="D63" s="32">
        <f t="shared" si="2"/>
        <v>183333.33333333334</v>
      </c>
      <c r="E63" s="35">
        <f>MEDICOOP!E43</f>
        <v>0</v>
      </c>
      <c r="F63" s="35">
        <f>MEDICOOP!F43</f>
        <v>0</v>
      </c>
      <c r="G63" s="35">
        <f>MEDICOOP!G43</f>
        <v>0</v>
      </c>
      <c r="H63" s="35">
        <f>MEDICOOP!H43</f>
        <v>0</v>
      </c>
      <c r="I63" s="35">
        <f>MEDICOOP!I43</f>
        <v>0</v>
      </c>
      <c r="J63" s="35">
        <f>MEDICOOP!J43</f>
        <v>0</v>
      </c>
      <c r="K63" s="35">
        <f>MEDICOOP!K43</f>
        <v>0</v>
      </c>
      <c r="L63" s="35">
        <f>MEDICOOP!L43</f>
        <v>0</v>
      </c>
      <c r="M63" s="35">
        <f>MEDICOOP!M43</f>
        <v>0</v>
      </c>
      <c r="N63" s="35">
        <f>MEDICOOP!N43</f>
        <v>0</v>
      </c>
      <c r="O63" s="35">
        <f>MEDICOOP!O43</f>
        <v>0</v>
      </c>
      <c r="P63" s="35">
        <f>MEDICOOP!P43</f>
        <v>0</v>
      </c>
      <c r="Q63" s="31">
        <f t="shared" si="1"/>
        <v>0</v>
      </c>
      <c r="R63" s="32"/>
    </row>
    <row r="64" spans="2:18" ht="15.75" thickBot="1" x14ac:dyDescent="0.3">
      <c r="B64" s="29" t="s">
        <v>283</v>
      </c>
      <c r="C64" s="35">
        <f>MEDICOOP!C44</f>
        <v>1500000</v>
      </c>
      <c r="D64" s="32">
        <f t="shared" si="2"/>
        <v>125000</v>
      </c>
      <c r="E64" s="35">
        <f>MEDICOOP!E44</f>
        <v>0</v>
      </c>
      <c r="F64" s="35">
        <f>MEDICOOP!F44</f>
        <v>0</v>
      </c>
      <c r="G64" s="35">
        <f>MEDICOOP!G44</f>
        <v>0</v>
      </c>
      <c r="H64" s="35">
        <f>MEDICOOP!H44</f>
        <v>0</v>
      </c>
      <c r="I64" s="35">
        <f>MEDICOOP!I44</f>
        <v>0</v>
      </c>
      <c r="J64" s="35">
        <f>MEDICOOP!J44</f>
        <v>0</v>
      </c>
      <c r="K64" s="35">
        <f>MEDICOOP!K44</f>
        <v>0</v>
      </c>
      <c r="L64" s="35">
        <f>MEDICOOP!L44</f>
        <v>0</v>
      </c>
      <c r="M64" s="35">
        <f>MEDICOOP!M44</f>
        <v>0</v>
      </c>
      <c r="N64" s="35">
        <f>MEDICOOP!N44</f>
        <v>0</v>
      </c>
      <c r="O64" s="35">
        <f>MEDICOOP!O44</f>
        <v>0</v>
      </c>
      <c r="P64" s="35">
        <f>MEDICOOP!P44</f>
        <v>0</v>
      </c>
      <c r="Q64" s="32">
        <f t="shared" si="1"/>
        <v>0</v>
      </c>
      <c r="R64" s="32"/>
    </row>
    <row r="65" spans="1:16384" ht="16.5" thickBot="1" x14ac:dyDescent="0.3">
      <c r="A65" s="183"/>
      <c r="B65" s="191" t="s">
        <v>22</v>
      </c>
      <c r="C65" s="184">
        <f>SUM(C8:C64)</f>
        <v>11665179470.944145</v>
      </c>
      <c r="D65" s="184">
        <f>+C65/12</f>
        <v>972098289.24534547</v>
      </c>
      <c r="E65" s="184">
        <f>SUM(E8:E64)</f>
        <v>0</v>
      </c>
      <c r="F65" s="184">
        <f t="shared" ref="F65:P65" si="3">SUM(F8:F64)</f>
        <v>0</v>
      </c>
      <c r="G65" s="184">
        <f t="shared" si="3"/>
        <v>0</v>
      </c>
      <c r="H65" s="184">
        <f t="shared" si="3"/>
        <v>0</v>
      </c>
      <c r="I65" s="184">
        <f t="shared" si="3"/>
        <v>0</v>
      </c>
      <c r="J65" s="184">
        <f t="shared" si="3"/>
        <v>0</v>
      </c>
      <c r="K65" s="184">
        <f t="shared" si="3"/>
        <v>0</v>
      </c>
      <c r="L65" s="184">
        <f t="shared" si="3"/>
        <v>0</v>
      </c>
      <c r="M65" s="184">
        <f t="shared" si="3"/>
        <v>0</v>
      </c>
      <c r="N65" s="184">
        <f t="shared" si="3"/>
        <v>0</v>
      </c>
      <c r="O65" s="184">
        <f t="shared" si="3"/>
        <v>0</v>
      </c>
      <c r="P65" s="184">
        <f t="shared" si="3"/>
        <v>0</v>
      </c>
      <c r="Q65" s="184">
        <f t="shared" ref="Q65" si="4">SUM(Q8:Q64)</f>
        <v>0</v>
      </c>
      <c r="R65" s="183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3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3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3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3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3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3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3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3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4"/>
      <c r="FO65" s="183"/>
      <c r="FP65" s="184"/>
      <c r="FQ65" s="184"/>
      <c r="FR65" s="184"/>
      <c r="FS65" s="184"/>
      <c r="FT65" s="184"/>
      <c r="FU65" s="184"/>
      <c r="FV65" s="184"/>
      <c r="FW65" s="184"/>
      <c r="FX65" s="184"/>
      <c r="FY65" s="184"/>
      <c r="FZ65" s="184"/>
      <c r="GA65" s="184"/>
      <c r="GB65" s="184"/>
      <c r="GC65" s="184"/>
      <c r="GD65" s="184"/>
      <c r="GE65" s="184"/>
      <c r="GF65" s="183"/>
      <c r="GG65" s="184"/>
      <c r="GH65" s="184"/>
      <c r="GI65" s="184"/>
      <c r="GJ65" s="184"/>
      <c r="GK65" s="184"/>
      <c r="GL65" s="184"/>
      <c r="GM65" s="184"/>
      <c r="GN65" s="184"/>
      <c r="GO65" s="184"/>
      <c r="GP65" s="184"/>
      <c r="GQ65" s="184"/>
      <c r="GR65" s="184"/>
      <c r="GS65" s="184"/>
      <c r="GT65" s="184"/>
      <c r="GU65" s="184"/>
      <c r="GV65" s="184"/>
      <c r="GW65" s="183"/>
      <c r="GX65" s="184"/>
      <c r="GY65" s="184"/>
      <c r="GZ65" s="184"/>
      <c r="HA65" s="184"/>
      <c r="HB65" s="184"/>
      <c r="HC65" s="184"/>
      <c r="HD65" s="184"/>
      <c r="HE65" s="184"/>
      <c r="HF65" s="184"/>
      <c r="HG65" s="184"/>
      <c r="HH65" s="184"/>
      <c r="HI65" s="184"/>
      <c r="HJ65" s="184"/>
      <c r="HK65" s="184"/>
      <c r="HL65" s="184"/>
      <c r="HM65" s="184"/>
      <c r="HN65" s="183"/>
      <c r="HO65" s="184"/>
      <c r="HP65" s="184"/>
      <c r="HQ65" s="184"/>
      <c r="HR65" s="184"/>
      <c r="HS65" s="184"/>
      <c r="HT65" s="184"/>
      <c r="HU65" s="184"/>
      <c r="HV65" s="184"/>
      <c r="HW65" s="184"/>
      <c r="HX65" s="184"/>
      <c r="HY65" s="184"/>
      <c r="HZ65" s="184"/>
      <c r="IA65" s="184"/>
      <c r="IB65" s="184"/>
      <c r="IC65" s="184"/>
      <c r="ID65" s="184"/>
      <c r="IE65" s="183"/>
      <c r="IF65" s="184"/>
      <c r="IG65" s="184"/>
      <c r="IH65" s="184"/>
      <c r="II65" s="184"/>
      <c r="IJ65" s="184"/>
      <c r="IK65" s="184"/>
      <c r="IL65" s="184"/>
      <c r="IM65" s="184"/>
      <c r="IN65" s="184"/>
      <c r="IO65" s="184"/>
      <c r="IP65" s="184"/>
      <c r="IQ65" s="184"/>
      <c r="IR65" s="184"/>
      <c r="IS65" s="184"/>
      <c r="IT65" s="184"/>
      <c r="IU65" s="184"/>
      <c r="IV65" s="183"/>
      <c r="IW65" s="184"/>
      <c r="IX65" s="184"/>
      <c r="IY65" s="184"/>
      <c r="IZ65" s="184"/>
      <c r="JA65" s="184"/>
      <c r="JB65" s="184"/>
      <c r="JC65" s="184"/>
      <c r="JD65" s="184"/>
      <c r="JE65" s="184"/>
      <c r="JF65" s="184"/>
      <c r="JG65" s="184"/>
      <c r="JH65" s="184"/>
      <c r="JI65" s="184"/>
      <c r="JJ65" s="184"/>
      <c r="JK65" s="184"/>
      <c r="JL65" s="184"/>
      <c r="JM65" s="183"/>
      <c r="JN65" s="184"/>
      <c r="JO65" s="184"/>
      <c r="JP65" s="184"/>
      <c r="JQ65" s="184"/>
      <c r="JR65" s="184"/>
      <c r="JS65" s="184"/>
      <c r="JT65" s="184"/>
      <c r="JU65" s="184"/>
      <c r="JV65" s="184"/>
      <c r="JW65" s="184"/>
      <c r="JX65" s="184"/>
      <c r="JY65" s="184"/>
      <c r="JZ65" s="184"/>
      <c r="KA65" s="184"/>
      <c r="KB65" s="184"/>
      <c r="KC65" s="184"/>
      <c r="KD65" s="183"/>
      <c r="KE65" s="184"/>
      <c r="KF65" s="184"/>
      <c r="KG65" s="184"/>
      <c r="KH65" s="184"/>
      <c r="KI65" s="184"/>
      <c r="KJ65" s="184"/>
      <c r="KK65" s="184"/>
      <c r="KL65" s="184"/>
      <c r="KM65" s="184"/>
      <c r="KN65" s="184"/>
      <c r="KO65" s="184"/>
      <c r="KP65" s="184"/>
      <c r="KQ65" s="184"/>
      <c r="KR65" s="184"/>
      <c r="KS65" s="184"/>
      <c r="KT65" s="184"/>
      <c r="KU65" s="183"/>
      <c r="KV65" s="184"/>
      <c r="KW65" s="184"/>
      <c r="KX65" s="184"/>
      <c r="KY65" s="184"/>
      <c r="KZ65" s="184"/>
      <c r="LA65" s="184"/>
      <c r="LB65" s="184"/>
      <c r="LC65" s="184"/>
      <c r="LD65" s="184"/>
      <c r="LE65" s="184"/>
      <c r="LF65" s="184"/>
      <c r="LG65" s="184"/>
      <c r="LH65" s="184"/>
      <c r="LI65" s="184"/>
      <c r="LJ65" s="184"/>
      <c r="LK65" s="184"/>
      <c r="LL65" s="183"/>
      <c r="LM65" s="184"/>
      <c r="LN65" s="184"/>
      <c r="LO65" s="184"/>
      <c r="LP65" s="184"/>
      <c r="LQ65" s="184"/>
      <c r="LR65" s="184"/>
      <c r="LS65" s="184"/>
      <c r="LT65" s="184"/>
      <c r="LU65" s="184"/>
      <c r="LV65" s="184"/>
      <c r="LW65" s="184"/>
      <c r="LX65" s="184"/>
      <c r="LY65" s="184"/>
      <c r="LZ65" s="184"/>
      <c r="MA65" s="184"/>
      <c r="MB65" s="184"/>
      <c r="MC65" s="183"/>
      <c r="MD65" s="184"/>
      <c r="ME65" s="184"/>
      <c r="MF65" s="184"/>
      <c r="MG65" s="184"/>
      <c r="MH65" s="184"/>
      <c r="MI65" s="184"/>
      <c r="MJ65" s="184"/>
      <c r="MK65" s="184"/>
      <c r="ML65" s="184"/>
      <c r="MM65" s="184"/>
      <c r="MN65" s="184"/>
      <c r="MO65" s="184"/>
      <c r="MP65" s="184"/>
      <c r="MQ65" s="184"/>
      <c r="MR65" s="184"/>
      <c r="MS65" s="184"/>
      <c r="MT65" s="183"/>
      <c r="MU65" s="184"/>
      <c r="MV65" s="184"/>
      <c r="MW65" s="184"/>
      <c r="MX65" s="184"/>
      <c r="MY65" s="184"/>
      <c r="MZ65" s="184"/>
      <c r="NA65" s="184"/>
      <c r="NB65" s="184"/>
      <c r="NC65" s="184"/>
      <c r="ND65" s="184"/>
      <c r="NE65" s="184"/>
      <c r="NF65" s="184"/>
      <c r="NG65" s="184"/>
      <c r="NH65" s="184"/>
      <c r="NI65" s="184"/>
      <c r="NJ65" s="184"/>
      <c r="NK65" s="183"/>
      <c r="NL65" s="184"/>
      <c r="NM65" s="184"/>
      <c r="NN65" s="184"/>
      <c r="NO65" s="184"/>
      <c r="NP65" s="184"/>
      <c r="NQ65" s="184"/>
      <c r="NR65" s="184"/>
      <c r="NS65" s="184"/>
      <c r="NT65" s="184"/>
      <c r="NU65" s="184"/>
      <c r="NV65" s="184"/>
      <c r="NW65" s="184"/>
      <c r="NX65" s="184"/>
      <c r="NY65" s="184"/>
      <c r="NZ65" s="184"/>
      <c r="OA65" s="184"/>
      <c r="OB65" s="183"/>
      <c r="OC65" s="184"/>
      <c r="OD65" s="184"/>
      <c r="OE65" s="184"/>
      <c r="OF65" s="184"/>
      <c r="OG65" s="184"/>
      <c r="OH65" s="184"/>
      <c r="OI65" s="184"/>
      <c r="OJ65" s="184"/>
      <c r="OK65" s="184"/>
      <c r="OL65" s="184"/>
      <c r="OM65" s="184"/>
      <c r="ON65" s="184"/>
      <c r="OO65" s="184"/>
      <c r="OP65" s="184"/>
      <c r="OQ65" s="184"/>
      <c r="OR65" s="184"/>
      <c r="OS65" s="183"/>
      <c r="OT65" s="184"/>
      <c r="OU65" s="184"/>
      <c r="OV65" s="184"/>
      <c r="OW65" s="184"/>
      <c r="OX65" s="184"/>
      <c r="OY65" s="184"/>
      <c r="OZ65" s="184"/>
      <c r="PA65" s="184"/>
      <c r="PB65" s="184"/>
      <c r="PC65" s="184"/>
      <c r="PD65" s="184"/>
      <c r="PE65" s="184"/>
      <c r="PF65" s="184"/>
      <c r="PG65" s="184"/>
      <c r="PH65" s="184"/>
      <c r="PI65" s="184"/>
      <c r="PJ65" s="183"/>
      <c r="PK65" s="184"/>
      <c r="PL65" s="184"/>
      <c r="PM65" s="184"/>
      <c r="PN65" s="184"/>
      <c r="PO65" s="184"/>
      <c r="PP65" s="184"/>
      <c r="PQ65" s="184"/>
      <c r="PR65" s="184"/>
      <c r="PS65" s="184"/>
      <c r="PT65" s="184"/>
      <c r="PU65" s="184"/>
      <c r="PV65" s="184"/>
      <c r="PW65" s="184"/>
      <c r="PX65" s="184"/>
      <c r="PY65" s="184"/>
      <c r="PZ65" s="184"/>
      <c r="QA65" s="183"/>
      <c r="QB65" s="184"/>
      <c r="QC65" s="184"/>
      <c r="QD65" s="184"/>
      <c r="QE65" s="184"/>
      <c r="QF65" s="184"/>
      <c r="QG65" s="184"/>
      <c r="QH65" s="184"/>
      <c r="QI65" s="184"/>
      <c r="QJ65" s="184"/>
      <c r="QK65" s="184"/>
      <c r="QL65" s="184"/>
      <c r="QM65" s="184"/>
      <c r="QN65" s="184"/>
      <c r="QO65" s="184"/>
      <c r="QP65" s="184"/>
      <c r="QQ65" s="184"/>
      <c r="QR65" s="183"/>
      <c r="QS65" s="184"/>
      <c r="QT65" s="184"/>
      <c r="QU65" s="184"/>
      <c r="QV65" s="184"/>
      <c r="QW65" s="184"/>
      <c r="QX65" s="184"/>
      <c r="QY65" s="184"/>
      <c r="QZ65" s="184"/>
      <c r="RA65" s="184"/>
      <c r="RB65" s="184"/>
      <c r="RC65" s="184"/>
      <c r="RD65" s="184"/>
      <c r="RE65" s="184"/>
      <c r="RF65" s="184"/>
      <c r="RG65" s="184"/>
      <c r="RH65" s="184"/>
      <c r="RI65" s="183"/>
      <c r="RJ65" s="184"/>
      <c r="RK65" s="184"/>
      <c r="RL65" s="184"/>
      <c r="RM65" s="184"/>
      <c r="RN65" s="184"/>
      <c r="RO65" s="184"/>
      <c r="RP65" s="184"/>
      <c r="RQ65" s="184"/>
      <c r="RR65" s="184"/>
      <c r="RS65" s="184"/>
      <c r="RT65" s="184"/>
      <c r="RU65" s="184"/>
      <c r="RV65" s="184"/>
      <c r="RW65" s="184"/>
      <c r="RX65" s="184"/>
      <c r="RY65" s="184"/>
      <c r="RZ65" s="183"/>
      <c r="SA65" s="184"/>
      <c r="SB65" s="184"/>
      <c r="SC65" s="184"/>
      <c r="SD65" s="184"/>
      <c r="SE65" s="184"/>
      <c r="SF65" s="184"/>
      <c r="SG65" s="184"/>
      <c r="SH65" s="184"/>
      <c r="SI65" s="184"/>
      <c r="SJ65" s="184"/>
      <c r="SK65" s="184"/>
      <c r="SL65" s="184"/>
      <c r="SM65" s="184"/>
      <c r="SN65" s="184"/>
      <c r="SO65" s="184"/>
      <c r="SP65" s="184"/>
      <c r="SQ65" s="183"/>
      <c r="SR65" s="184"/>
      <c r="SS65" s="184"/>
      <c r="ST65" s="184"/>
      <c r="SU65" s="184"/>
      <c r="SV65" s="184"/>
      <c r="SW65" s="184"/>
      <c r="SX65" s="184"/>
      <c r="SY65" s="184"/>
      <c r="SZ65" s="184"/>
      <c r="TA65" s="184"/>
      <c r="TB65" s="184"/>
      <c r="TC65" s="184"/>
      <c r="TD65" s="184"/>
      <c r="TE65" s="184"/>
      <c r="TF65" s="184"/>
      <c r="TG65" s="184"/>
      <c r="TH65" s="183"/>
      <c r="TI65" s="184"/>
      <c r="TJ65" s="184"/>
      <c r="TK65" s="184"/>
      <c r="TL65" s="184"/>
      <c r="TM65" s="184"/>
      <c r="TN65" s="184"/>
      <c r="TO65" s="184"/>
      <c r="TP65" s="184"/>
      <c r="TQ65" s="184"/>
      <c r="TR65" s="184"/>
      <c r="TS65" s="184"/>
      <c r="TT65" s="184"/>
      <c r="TU65" s="184"/>
      <c r="TV65" s="184"/>
      <c r="TW65" s="184"/>
      <c r="TX65" s="184"/>
      <c r="TY65" s="183"/>
      <c r="TZ65" s="184"/>
      <c r="UA65" s="184"/>
      <c r="UB65" s="184"/>
      <c r="UC65" s="184"/>
      <c r="UD65" s="184"/>
      <c r="UE65" s="184"/>
      <c r="UF65" s="184"/>
      <c r="UG65" s="184"/>
      <c r="UH65" s="184"/>
      <c r="UI65" s="184"/>
      <c r="UJ65" s="184"/>
      <c r="UK65" s="184"/>
      <c r="UL65" s="184"/>
      <c r="UM65" s="184"/>
      <c r="UN65" s="184"/>
      <c r="UO65" s="184"/>
      <c r="UP65" s="183"/>
      <c r="UQ65" s="184"/>
      <c r="UR65" s="184"/>
      <c r="US65" s="184"/>
      <c r="UT65" s="184"/>
      <c r="UU65" s="184"/>
      <c r="UV65" s="184"/>
      <c r="UW65" s="184"/>
      <c r="UX65" s="184"/>
      <c r="UY65" s="184"/>
      <c r="UZ65" s="184"/>
      <c r="VA65" s="184"/>
      <c r="VB65" s="184"/>
      <c r="VC65" s="184"/>
      <c r="VD65" s="184"/>
      <c r="VE65" s="184"/>
      <c r="VF65" s="184"/>
      <c r="VG65" s="183"/>
      <c r="VH65" s="184"/>
      <c r="VI65" s="184"/>
      <c r="VJ65" s="184"/>
      <c r="VK65" s="184"/>
      <c r="VL65" s="184"/>
      <c r="VM65" s="184"/>
      <c r="VN65" s="184"/>
      <c r="VO65" s="184"/>
      <c r="VP65" s="184"/>
      <c r="VQ65" s="184"/>
      <c r="VR65" s="184"/>
      <c r="VS65" s="184"/>
      <c r="VT65" s="184"/>
      <c r="VU65" s="184"/>
      <c r="VV65" s="184"/>
      <c r="VW65" s="184"/>
      <c r="VX65" s="183"/>
      <c r="VY65" s="184"/>
      <c r="VZ65" s="184"/>
      <c r="WA65" s="184"/>
      <c r="WB65" s="184"/>
      <c r="WC65" s="184"/>
      <c r="WD65" s="184"/>
      <c r="WE65" s="184"/>
      <c r="WF65" s="184"/>
      <c r="WG65" s="184"/>
      <c r="WH65" s="184"/>
      <c r="WI65" s="184"/>
      <c r="WJ65" s="184"/>
      <c r="WK65" s="184"/>
      <c r="WL65" s="184"/>
      <c r="WM65" s="184"/>
      <c r="WN65" s="184"/>
      <c r="WO65" s="183"/>
      <c r="WP65" s="184"/>
      <c r="WQ65" s="184"/>
      <c r="WR65" s="184"/>
      <c r="WS65" s="184"/>
      <c r="WT65" s="184"/>
      <c r="WU65" s="184"/>
      <c r="WV65" s="184"/>
      <c r="WW65" s="184"/>
      <c r="WX65" s="184"/>
      <c r="WY65" s="184"/>
      <c r="WZ65" s="184"/>
      <c r="XA65" s="184"/>
      <c r="XB65" s="184"/>
      <c r="XC65" s="184"/>
      <c r="XD65" s="184"/>
      <c r="XE65" s="184"/>
      <c r="XF65" s="183"/>
      <c r="XG65" s="184"/>
      <c r="XH65" s="184"/>
      <c r="XI65" s="184"/>
      <c r="XJ65" s="184"/>
      <c r="XK65" s="184"/>
      <c r="XL65" s="184"/>
      <c r="XM65" s="184"/>
      <c r="XN65" s="184"/>
      <c r="XO65" s="184"/>
      <c r="XP65" s="184"/>
      <c r="XQ65" s="184"/>
      <c r="XR65" s="184"/>
      <c r="XS65" s="184"/>
      <c r="XT65" s="184"/>
      <c r="XU65" s="184"/>
      <c r="XV65" s="184"/>
      <c r="XW65" s="183"/>
      <c r="XX65" s="184"/>
      <c r="XY65" s="184"/>
      <c r="XZ65" s="184"/>
      <c r="YA65" s="184"/>
      <c r="YB65" s="184"/>
      <c r="YC65" s="184"/>
      <c r="YD65" s="184"/>
      <c r="YE65" s="184"/>
      <c r="YF65" s="184"/>
      <c r="YG65" s="184"/>
      <c r="YH65" s="184"/>
      <c r="YI65" s="184"/>
      <c r="YJ65" s="184"/>
      <c r="YK65" s="184"/>
      <c r="YL65" s="184"/>
      <c r="YM65" s="184"/>
      <c r="YN65" s="183"/>
      <c r="YO65" s="184"/>
      <c r="YP65" s="184"/>
      <c r="YQ65" s="184"/>
      <c r="YR65" s="184"/>
      <c r="YS65" s="184"/>
      <c r="YT65" s="184"/>
      <c r="YU65" s="184"/>
      <c r="YV65" s="184"/>
      <c r="YW65" s="184"/>
      <c r="YX65" s="184"/>
      <c r="YY65" s="184"/>
      <c r="YZ65" s="184"/>
      <c r="ZA65" s="184"/>
      <c r="ZB65" s="184"/>
      <c r="ZC65" s="184"/>
      <c r="ZD65" s="184"/>
      <c r="ZE65" s="183"/>
      <c r="ZF65" s="184"/>
      <c r="ZG65" s="184"/>
      <c r="ZH65" s="184"/>
      <c r="ZI65" s="184"/>
      <c r="ZJ65" s="184"/>
      <c r="ZK65" s="184"/>
      <c r="ZL65" s="184"/>
      <c r="ZM65" s="184"/>
      <c r="ZN65" s="184"/>
      <c r="ZO65" s="184"/>
      <c r="ZP65" s="184"/>
      <c r="ZQ65" s="184"/>
      <c r="ZR65" s="184"/>
      <c r="ZS65" s="184"/>
      <c r="ZT65" s="184"/>
      <c r="ZU65" s="184"/>
      <c r="ZV65" s="183"/>
      <c r="ZW65" s="184"/>
      <c r="ZX65" s="184"/>
      <c r="ZY65" s="184"/>
      <c r="ZZ65" s="184"/>
      <c r="AAA65" s="184"/>
      <c r="AAB65" s="184"/>
      <c r="AAC65" s="184"/>
      <c r="AAD65" s="184"/>
      <c r="AAE65" s="184"/>
      <c r="AAF65" s="184"/>
      <c r="AAG65" s="184"/>
      <c r="AAH65" s="184"/>
      <c r="AAI65" s="184"/>
      <c r="AAJ65" s="184"/>
      <c r="AAK65" s="184"/>
      <c r="AAL65" s="184"/>
      <c r="AAM65" s="183"/>
      <c r="AAN65" s="184"/>
      <c r="AAO65" s="184"/>
      <c r="AAP65" s="184"/>
      <c r="AAQ65" s="184"/>
      <c r="AAR65" s="184"/>
      <c r="AAS65" s="184"/>
      <c r="AAT65" s="184"/>
      <c r="AAU65" s="184"/>
      <c r="AAV65" s="184"/>
      <c r="AAW65" s="184"/>
      <c r="AAX65" s="184"/>
      <c r="AAY65" s="184"/>
      <c r="AAZ65" s="184"/>
      <c r="ABA65" s="184"/>
      <c r="ABB65" s="184"/>
      <c r="ABC65" s="184"/>
      <c r="ABD65" s="183"/>
      <c r="ABE65" s="184"/>
      <c r="ABF65" s="184"/>
      <c r="ABG65" s="184"/>
      <c r="ABH65" s="184"/>
      <c r="ABI65" s="184"/>
      <c r="ABJ65" s="184"/>
      <c r="ABK65" s="184"/>
      <c r="ABL65" s="184"/>
      <c r="ABM65" s="184"/>
      <c r="ABN65" s="184"/>
      <c r="ABO65" s="184"/>
      <c r="ABP65" s="184"/>
      <c r="ABQ65" s="184"/>
      <c r="ABR65" s="184"/>
      <c r="ABS65" s="184"/>
      <c r="ABT65" s="184"/>
      <c r="ABU65" s="183"/>
      <c r="ABV65" s="184"/>
      <c r="ABW65" s="184"/>
      <c r="ABX65" s="184"/>
      <c r="ABY65" s="184"/>
      <c r="ABZ65" s="184"/>
      <c r="ACA65" s="184"/>
      <c r="ACB65" s="184"/>
      <c r="ACC65" s="184"/>
      <c r="ACD65" s="184"/>
      <c r="ACE65" s="184"/>
      <c r="ACF65" s="184"/>
      <c r="ACG65" s="184"/>
      <c r="ACH65" s="184"/>
      <c r="ACI65" s="184"/>
      <c r="ACJ65" s="184"/>
      <c r="ACK65" s="184"/>
      <c r="ACL65" s="183"/>
      <c r="ACM65" s="184"/>
      <c r="ACN65" s="184"/>
      <c r="ACO65" s="184"/>
      <c r="ACP65" s="184"/>
      <c r="ACQ65" s="184"/>
      <c r="ACR65" s="184"/>
      <c r="ACS65" s="184"/>
      <c r="ACT65" s="184"/>
      <c r="ACU65" s="184"/>
      <c r="ACV65" s="184"/>
      <c r="ACW65" s="184"/>
      <c r="ACX65" s="184"/>
      <c r="ACY65" s="184"/>
      <c r="ACZ65" s="184"/>
      <c r="ADA65" s="184"/>
      <c r="ADB65" s="184"/>
      <c r="ADC65" s="183"/>
      <c r="ADD65" s="184"/>
      <c r="ADE65" s="184"/>
      <c r="ADF65" s="184"/>
      <c r="ADG65" s="184"/>
      <c r="ADH65" s="184"/>
      <c r="ADI65" s="184"/>
      <c r="ADJ65" s="184"/>
      <c r="ADK65" s="184"/>
      <c r="ADL65" s="184"/>
      <c r="ADM65" s="184"/>
      <c r="ADN65" s="184"/>
      <c r="ADO65" s="184"/>
      <c r="ADP65" s="184"/>
      <c r="ADQ65" s="184"/>
      <c r="ADR65" s="184"/>
      <c r="ADS65" s="184"/>
      <c r="ADT65" s="183"/>
      <c r="ADU65" s="184"/>
      <c r="ADV65" s="184"/>
      <c r="ADW65" s="184"/>
      <c r="ADX65" s="184"/>
      <c r="ADY65" s="184"/>
      <c r="ADZ65" s="184"/>
      <c r="AEA65" s="184"/>
      <c r="AEB65" s="184"/>
      <c r="AEC65" s="184"/>
      <c r="AED65" s="184"/>
      <c r="AEE65" s="184"/>
      <c r="AEF65" s="184"/>
      <c r="AEG65" s="184"/>
      <c r="AEH65" s="184"/>
      <c r="AEI65" s="184"/>
      <c r="AEJ65" s="184"/>
      <c r="AEK65" s="183"/>
      <c r="AEL65" s="184"/>
      <c r="AEM65" s="184"/>
      <c r="AEN65" s="184"/>
      <c r="AEO65" s="184"/>
      <c r="AEP65" s="184"/>
      <c r="AEQ65" s="184"/>
      <c r="AER65" s="184"/>
      <c r="AES65" s="184"/>
      <c r="AET65" s="184"/>
      <c r="AEU65" s="184"/>
      <c r="AEV65" s="184"/>
      <c r="AEW65" s="184"/>
      <c r="AEX65" s="184"/>
      <c r="AEY65" s="184"/>
      <c r="AEZ65" s="184"/>
      <c r="AFA65" s="184"/>
      <c r="AFB65" s="183"/>
      <c r="AFC65" s="184"/>
      <c r="AFD65" s="184"/>
      <c r="AFE65" s="184"/>
      <c r="AFF65" s="184"/>
      <c r="AFG65" s="184"/>
      <c r="AFH65" s="184"/>
      <c r="AFI65" s="184"/>
      <c r="AFJ65" s="184"/>
      <c r="AFK65" s="184"/>
      <c r="AFL65" s="184"/>
      <c r="AFM65" s="184"/>
      <c r="AFN65" s="184"/>
      <c r="AFO65" s="184"/>
      <c r="AFP65" s="184"/>
      <c r="AFQ65" s="184"/>
      <c r="AFR65" s="184"/>
      <c r="AFS65" s="183"/>
      <c r="AFT65" s="184"/>
      <c r="AFU65" s="184"/>
      <c r="AFV65" s="184"/>
      <c r="AFW65" s="184"/>
      <c r="AFX65" s="184"/>
      <c r="AFY65" s="184"/>
      <c r="AFZ65" s="184"/>
      <c r="AGA65" s="184"/>
      <c r="AGB65" s="184"/>
      <c r="AGC65" s="184"/>
      <c r="AGD65" s="184"/>
      <c r="AGE65" s="184"/>
      <c r="AGF65" s="184"/>
      <c r="AGG65" s="184"/>
      <c r="AGH65" s="184"/>
      <c r="AGI65" s="184"/>
      <c r="AGJ65" s="183"/>
      <c r="AGK65" s="184"/>
      <c r="AGL65" s="184"/>
      <c r="AGM65" s="184"/>
      <c r="AGN65" s="184"/>
      <c r="AGO65" s="184"/>
      <c r="AGP65" s="184"/>
      <c r="AGQ65" s="184"/>
      <c r="AGR65" s="184"/>
      <c r="AGS65" s="184"/>
      <c r="AGT65" s="184"/>
      <c r="AGU65" s="184"/>
      <c r="AGV65" s="184"/>
      <c r="AGW65" s="184"/>
      <c r="AGX65" s="184"/>
      <c r="AGY65" s="184"/>
      <c r="AGZ65" s="184"/>
      <c r="AHA65" s="183"/>
      <c r="AHB65" s="184"/>
      <c r="AHC65" s="184"/>
      <c r="AHD65" s="184"/>
      <c r="AHE65" s="184"/>
      <c r="AHF65" s="184"/>
      <c r="AHG65" s="184"/>
      <c r="AHH65" s="184"/>
      <c r="AHI65" s="184"/>
      <c r="AHJ65" s="184"/>
      <c r="AHK65" s="184"/>
      <c r="AHL65" s="184"/>
      <c r="AHM65" s="184"/>
      <c r="AHN65" s="184"/>
      <c r="AHO65" s="184"/>
      <c r="AHP65" s="184"/>
      <c r="AHQ65" s="184"/>
      <c r="AHR65" s="183"/>
      <c r="AHS65" s="184"/>
      <c r="AHT65" s="184"/>
      <c r="AHU65" s="184"/>
      <c r="AHV65" s="184"/>
      <c r="AHW65" s="184"/>
      <c r="AHX65" s="184"/>
      <c r="AHY65" s="184"/>
      <c r="AHZ65" s="184"/>
      <c r="AIA65" s="184"/>
      <c r="AIB65" s="184"/>
      <c r="AIC65" s="184"/>
      <c r="AID65" s="184"/>
      <c r="AIE65" s="184"/>
      <c r="AIF65" s="184"/>
      <c r="AIG65" s="184"/>
      <c r="AIH65" s="184"/>
      <c r="AII65" s="183"/>
      <c r="AIJ65" s="184"/>
      <c r="AIK65" s="184"/>
      <c r="AIL65" s="184"/>
      <c r="AIM65" s="184"/>
      <c r="AIN65" s="184"/>
      <c r="AIO65" s="184"/>
      <c r="AIP65" s="184"/>
      <c r="AIQ65" s="184"/>
      <c r="AIR65" s="184"/>
      <c r="AIS65" s="184"/>
      <c r="AIT65" s="184"/>
      <c r="AIU65" s="184"/>
      <c r="AIV65" s="184"/>
      <c r="AIW65" s="184"/>
      <c r="AIX65" s="184"/>
      <c r="AIY65" s="184"/>
      <c r="AIZ65" s="183"/>
      <c r="AJA65" s="184"/>
      <c r="AJB65" s="184"/>
      <c r="AJC65" s="184"/>
      <c r="AJD65" s="184"/>
      <c r="AJE65" s="184"/>
      <c r="AJF65" s="184"/>
      <c r="AJG65" s="184"/>
      <c r="AJH65" s="184"/>
      <c r="AJI65" s="184"/>
      <c r="AJJ65" s="184"/>
      <c r="AJK65" s="184"/>
      <c r="AJL65" s="184"/>
      <c r="AJM65" s="184"/>
      <c r="AJN65" s="184"/>
      <c r="AJO65" s="184"/>
      <c r="AJP65" s="184"/>
      <c r="AJQ65" s="183"/>
      <c r="AJR65" s="184"/>
      <c r="AJS65" s="184"/>
      <c r="AJT65" s="184"/>
      <c r="AJU65" s="184"/>
      <c r="AJV65" s="184"/>
      <c r="AJW65" s="184"/>
      <c r="AJX65" s="184"/>
      <c r="AJY65" s="184"/>
      <c r="AJZ65" s="184"/>
      <c r="AKA65" s="184"/>
      <c r="AKB65" s="184"/>
      <c r="AKC65" s="184"/>
      <c r="AKD65" s="184"/>
      <c r="AKE65" s="184"/>
      <c r="AKF65" s="184"/>
      <c r="AKG65" s="184"/>
      <c r="AKH65" s="183"/>
      <c r="AKI65" s="184"/>
      <c r="AKJ65" s="184"/>
      <c r="AKK65" s="184"/>
      <c r="AKL65" s="184"/>
      <c r="AKM65" s="184"/>
      <c r="AKN65" s="184"/>
      <c r="AKO65" s="184"/>
      <c r="AKP65" s="184"/>
      <c r="AKQ65" s="184"/>
      <c r="AKR65" s="184"/>
      <c r="AKS65" s="184"/>
      <c r="AKT65" s="184"/>
      <c r="AKU65" s="184"/>
      <c r="AKV65" s="184"/>
      <c r="AKW65" s="184"/>
      <c r="AKX65" s="184"/>
      <c r="AKY65" s="183"/>
      <c r="AKZ65" s="184"/>
      <c r="ALA65" s="184"/>
      <c r="ALB65" s="184"/>
      <c r="ALC65" s="184"/>
      <c r="ALD65" s="184"/>
      <c r="ALE65" s="184"/>
      <c r="ALF65" s="184"/>
      <c r="ALG65" s="184"/>
      <c r="ALH65" s="184"/>
      <c r="ALI65" s="184"/>
      <c r="ALJ65" s="184"/>
      <c r="ALK65" s="184"/>
      <c r="ALL65" s="184"/>
      <c r="ALM65" s="184"/>
      <c r="ALN65" s="184"/>
      <c r="ALO65" s="184"/>
      <c r="ALP65" s="183"/>
      <c r="ALQ65" s="184"/>
      <c r="ALR65" s="184"/>
      <c r="ALS65" s="184"/>
      <c r="ALT65" s="184"/>
      <c r="ALU65" s="184"/>
      <c r="ALV65" s="184"/>
      <c r="ALW65" s="184"/>
      <c r="ALX65" s="184"/>
      <c r="ALY65" s="184"/>
      <c r="ALZ65" s="184"/>
      <c r="AMA65" s="184"/>
      <c r="AMB65" s="184"/>
      <c r="AMC65" s="184"/>
      <c r="AMD65" s="184"/>
      <c r="AME65" s="184"/>
      <c r="AMF65" s="184"/>
      <c r="AMG65" s="183"/>
      <c r="AMH65" s="184"/>
      <c r="AMI65" s="184"/>
      <c r="AMJ65" s="184"/>
      <c r="AMK65" s="184"/>
      <c r="AML65" s="184"/>
      <c r="AMM65" s="184"/>
      <c r="AMN65" s="184"/>
      <c r="AMO65" s="184"/>
      <c r="AMP65" s="184"/>
      <c r="AMQ65" s="184"/>
      <c r="AMR65" s="184"/>
      <c r="AMS65" s="184"/>
      <c r="AMT65" s="184"/>
      <c r="AMU65" s="184"/>
      <c r="AMV65" s="184"/>
      <c r="AMW65" s="184"/>
      <c r="AMX65" s="183"/>
      <c r="AMY65" s="184"/>
      <c r="AMZ65" s="184"/>
      <c r="ANA65" s="184"/>
      <c r="ANB65" s="184"/>
      <c r="ANC65" s="184"/>
      <c r="AND65" s="184"/>
      <c r="ANE65" s="184"/>
      <c r="ANF65" s="184"/>
      <c r="ANG65" s="184"/>
      <c r="ANH65" s="184"/>
      <c r="ANI65" s="184"/>
      <c r="ANJ65" s="184"/>
      <c r="ANK65" s="184"/>
      <c r="ANL65" s="184"/>
      <c r="ANM65" s="184"/>
      <c r="ANN65" s="184"/>
      <c r="ANO65" s="183"/>
      <c r="ANP65" s="184"/>
      <c r="ANQ65" s="184"/>
      <c r="ANR65" s="184"/>
      <c r="ANS65" s="184"/>
      <c r="ANT65" s="184"/>
      <c r="ANU65" s="184"/>
      <c r="ANV65" s="184"/>
      <c r="ANW65" s="184"/>
      <c r="ANX65" s="184"/>
      <c r="ANY65" s="184"/>
      <c r="ANZ65" s="184"/>
      <c r="AOA65" s="184"/>
      <c r="AOB65" s="184"/>
      <c r="AOC65" s="184"/>
      <c r="AOD65" s="184"/>
      <c r="AOE65" s="184"/>
      <c r="AOF65" s="183"/>
      <c r="AOG65" s="184"/>
      <c r="AOH65" s="184"/>
      <c r="AOI65" s="184"/>
      <c r="AOJ65" s="184"/>
      <c r="AOK65" s="184"/>
      <c r="AOL65" s="184"/>
      <c r="AOM65" s="184"/>
      <c r="AON65" s="184"/>
      <c r="AOO65" s="184"/>
      <c r="AOP65" s="184"/>
      <c r="AOQ65" s="184"/>
      <c r="AOR65" s="184"/>
      <c r="AOS65" s="184"/>
      <c r="AOT65" s="184"/>
      <c r="AOU65" s="184"/>
      <c r="AOV65" s="184"/>
      <c r="AOW65" s="183"/>
      <c r="AOX65" s="184"/>
      <c r="AOY65" s="184"/>
      <c r="AOZ65" s="184"/>
      <c r="APA65" s="184"/>
      <c r="APB65" s="184"/>
      <c r="APC65" s="184"/>
      <c r="APD65" s="184"/>
      <c r="APE65" s="184"/>
      <c r="APF65" s="184"/>
      <c r="APG65" s="184"/>
      <c r="APH65" s="184"/>
      <c r="API65" s="184"/>
      <c r="APJ65" s="184"/>
      <c r="APK65" s="184"/>
      <c r="APL65" s="184"/>
      <c r="APM65" s="184"/>
      <c r="APN65" s="183"/>
      <c r="APO65" s="184"/>
      <c r="APP65" s="184"/>
      <c r="APQ65" s="184"/>
      <c r="APR65" s="184"/>
      <c r="APS65" s="184"/>
      <c r="APT65" s="184"/>
      <c r="APU65" s="184"/>
      <c r="APV65" s="184"/>
      <c r="APW65" s="184"/>
      <c r="APX65" s="184"/>
      <c r="APY65" s="184"/>
      <c r="APZ65" s="184"/>
      <c r="AQA65" s="184"/>
      <c r="AQB65" s="184"/>
      <c r="AQC65" s="184"/>
      <c r="AQD65" s="184"/>
      <c r="AQE65" s="183"/>
      <c r="AQF65" s="184"/>
      <c r="AQG65" s="184"/>
      <c r="AQH65" s="184"/>
      <c r="AQI65" s="184"/>
      <c r="AQJ65" s="184"/>
      <c r="AQK65" s="184"/>
      <c r="AQL65" s="184"/>
      <c r="AQM65" s="184"/>
      <c r="AQN65" s="184"/>
      <c r="AQO65" s="184"/>
      <c r="AQP65" s="184"/>
      <c r="AQQ65" s="184"/>
      <c r="AQR65" s="184"/>
      <c r="AQS65" s="184"/>
      <c r="AQT65" s="184"/>
      <c r="AQU65" s="184"/>
      <c r="AQV65" s="183"/>
      <c r="AQW65" s="184"/>
      <c r="AQX65" s="184"/>
      <c r="AQY65" s="184"/>
      <c r="AQZ65" s="184"/>
      <c r="ARA65" s="184"/>
      <c r="ARB65" s="184"/>
      <c r="ARC65" s="184"/>
      <c r="ARD65" s="184"/>
      <c r="ARE65" s="184"/>
      <c r="ARF65" s="184"/>
      <c r="ARG65" s="184"/>
      <c r="ARH65" s="184"/>
      <c r="ARI65" s="184"/>
      <c r="ARJ65" s="184"/>
      <c r="ARK65" s="184"/>
      <c r="ARL65" s="184"/>
      <c r="ARM65" s="183"/>
      <c r="ARN65" s="184"/>
      <c r="ARO65" s="184"/>
      <c r="ARP65" s="184"/>
      <c r="ARQ65" s="184"/>
      <c r="ARR65" s="184"/>
      <c r="ARS65" s="184"/>
      <c r="ART65" s="184"/>
      <c r="ARU65" s="184"/>
      <c r="ARV65" s="184"/>
      <c r="ARW65" s="184"/>
      <c r="ARX65" s="184"/>
      <c r="ARY65" s="184"/>
      <c r="ARZ65" s="184"/>
      <c r="ASA65" s="184"/>
      <c r="ASB65" s="184"/>
      <c r="ASC65" s="184"/>
      <c r="ASD65" s="183"/>
      <c r="ASE65" s="184"/>
      <c r="ASF65" s="184"/>
      <c r="ASG65" s="184"/>
      <c r="ASH65" s="184"/>
      <c r="ASI65" s="184"/>
      <c r="ASJ65" s="184"/>
      <c r="ASK65" s="184"/>
      <c r="ASL65" s="184"/>
      <c r="ASM65" s="184"/>
      <c r="ASN65" s="184"/>
      <c r="ASO65" s="184"/>
      <c r="ASP65" s="184"/>
      <c r="ASQ65" s="184"/>
      <c r="ASR65" s="184"/>
      <c r="ASS65" s="184"/>
      <c r="AST65" s="184"/>
      <c r="ASU65" s="183"/>
      <c r="ASV65" s="184"/>
      <c r="ASW65" s="184"/>
      <c r="ASX65" s="184"/>
      <c r="ASY65" s="184"/>
      <c r="ASZ65" s="184"/>
      <c r="ATA65" s="184"/>
      <c r="ATB65" s="184"/>
      <c r="ATC65" s="184"/>
      <c r="ATD65" s="184"/>
      <c r="ATE65" s="184"/>
      <c r="ATF65" s="184"/>
      <c r="ATG65" s="184"/>
      <c r="ATH65" s="184"/>
      <c r="ATI65" s="184"/>
      <c r="ATJ65" s="184"/>
      <c r="ATK65" s="184"/>
      <c r="ATL65" s="183"/>
      <c r="ATM65" s="184"/>
      <c r="ATN65" s="184"/>
      <c r="ATO65" s="184"/>
      <c r="ATP65" s="184"/>
      <c r="ATQ65" s="184"/>
      <c r="ATR65" s="184"/>
      <c r="ATS65" s="184"/>
      <c r="ATT65" s="184"/>
      <c r="ATU65" s="184"/>
      <c r="ATV65" s="184"/>
      <c r="ATW65" s="184"/>
      <c r="ATX65" s="184"/>
      <c r="ATY65" s="184"/>
      <c r="ATZ65" s="184"/>
      <c r="AUA65" s="184"/>
      <c r="AUB65" s="184"/>
      <c r="AUC65" s="183"/>
      <c r="AUD65" s="184"/>
      <c r="AUE65" s="184"/>
      <c r="AUF65" s="184"/>
      <c r="AUG65" s="184"/>
      <c r="AUH65" s="184"/>
      <c r="AUI65" s="184"/>
      <c r="AUJ65" s="184"/>
      <c r="AUK65" s="184"/>
      <c r="AUL65" s="184"/>
      <c r="AUM65" s="184"/>
      <c r="AUN65" s="184"/>
      <c r="AUO65" s="184"/>
      <c r="AUP65" s="184"/>
      <c r="AUQ65" s="184"/>
      <c r="AUR65" s="184"/>
      <c r="AUS65" s="184"/>
      <c r="AUT65" s="183"/>
      <c r="AUU65" s="184"/>
      <c r="AUV65" s="184"/>
      <c r="AUW65" s="184"/>
      <c r="AUX65" s="184"/>
      <c r="AUY65" s="184"/>
      <c r="AUZ65" s="184"/>
      <c r="AVA65" s="184"/>
      <c r="AVB65" s="184"/>
      <c r="AVC65" s="184"/>
      <c r="AVD65" s="184"/>
      <c r="AVE65" s="184"/>
      <c r="AVF65" s="184"/>
      <c r="AVG65" s="184"/>
      <c r="AVH65" s="184"/>
      <c r="AVI65" s="184"/>
      <c r="AVJ65" s="184"/>
      <c r="AVK65" s="183"/>
      <c r="AVL65" s="184"/>
      <c r="AVM65" s="184"/>
      <c r="AVN65" s="184"/>
      <c r="AVO65" s="184"/>
      <c r="AVP65" s="184"/>
      <c r="AVQ65" s="184"/>
      <c r="AVR65" s="184"/>
      <c r="AVS65" s="184"/>
      <c r="AVT65" s="184"/>
      <c r="AVU65" s="184"/>
      <c r="AVV65" s="184"/>
      <c r="AVW65" s="184"/>
      <c r="AVX65" s="184"/>
      <c r="AVY65" s="184"/>
      <c r="AVZ65" s="184"/>
      <c r="AWA65" s="184"/>
      <c r="AWB65" s="183"/>
      <c r="AWC65" s="184"/>
      <c r="AWD65" s="184"/>
      <c r="AWE65" s="184"/>
      <c r="AWF65" s="184"/>
      <c r="AWG65" s="184"/>
      <c r="AWH65" s="184"/>
      <c r="AWI65" s="184"/>
      <c r="AWJ65" s="184"/>
      <c r="AWK65" s="184"/>
      <c r="AWL65" s="184"/>
      <c r="AWM65" s="184"/>
      <c r="AWN65" s="184"/>
      <c r="AWO65" s="184"/>
      <c r="AWP65" s="184"/>
      <c r="AWQ65" s="184"/>
      <c r="AWR65" s="184"/>
      <c r="AWS65" s="183"/>
      <c r="AWT65" s="184"/>
      <c r="AWU65" s="184"/>
      <c r="AWV65" s="184"/>
      <c r="AWW65" s="184"/>
      <c r="AWX65" s="184"/>
      <c r="AWY65" s="184"/>
      <c r="AWZ65" s="184"/>
      <c r="AXA65" s="184"/>
      <c r="AXB65" s="184"/>
      <c r="AXC65" s="184"/>
      <c r="AXD65" s="184"/>
      <c r="AXE65" s="184"/>
      <c r="AXF65" s="184"/>
      <c r="AXG65" s="184"/>
      <c r="AXH65" s="184"/>
      <c r="AXI65" s="184"/>
      <c r="AXJ65" s="183"/>
      <c r="AXK65" s="184"/>
      <c r="AXL65" s="184"/>
      <c r="AXM65" s="184"/>
      <c r="AXN65" s="184"/>
      <c r="AXO65" s="184"/>
      <c r="AXP65" s="184"/>
      <c r="AXQ65" s="184"/>
      <c r="AXR65" s="184"/>
      <c r="AXS65" s="184"/>
      <c r="AXT65" s="184"/>
      <c r="AXU65" s="184"/>
      <c r="AXV65" s="184"/>
      <c r="AXW65" s="184"/>
      <c r="AXX65" s="184"/>
      <c r="AXY65" s="184"/>
      <c r="AXZ65" s="184"/>
      <c r="AYA65" s="183"/>
      <c r="AYB65" s="184"/>
      <c r="AYC65" s="184"/>
      <c r="AYD65" s="184"/>
      <c r="AYE65" s="184"/>
      <c r="AYF65" s="184"/>
      <c r="AYG65" s="184"/>
      <c r="AYH65" s="184"/>
      <c r="AYI65" s="184"/>
      <c r="AYJ65" s="184"/>
      <c r="AYK65" s="184"/>
      <c r="AYL65" s="184"/>
      <c r="AYM65" s="184"/>
      <c r="AYN65" s="184"/>
      <c r="AYO65" s="184"/>
      <c r="AYP65" s="184"/>
      <c r="AYQ65" s="184"/>
      <c r="AYR65" s="183"/>
      <c r="AYS65" s="184"/>
      <c r="AYT65" s="184"/>
      <c r="AYU65" s="184"/>
      <c r="AYV65" s="184"/>
      <c r="AYW65" s="184"/>
      <c r="AYX65" s="184"/>
      <c r="AYY65" s="184"/>
      <c r="AYZ65" s="184"/>
      <c r="AZA65" s="184"/>
      <c r="AZB65" s="184"/>
      <c r="AZC65" s="184"/>
      <c r="AZD65" s="184"/>
      <c r="AZE65" s="184"/>
      <c r="AZF65" s="184"/>
      <c r="AZG65" s="184"/>
      <c r="AZH65" s="184"/>
      <c r="AZI65" s="183"/>
      <c r="AZJ65" s="184"/>
      <c r="AZK65" s="184"/>
      <c r="AZL65" s="184"/>
      <c r="AZM65" s="184"/>
      <c r="AZN65" s="184"/>
      <c r="AZO65" s="184"/>
      <c r="AZP65" s="184"/>
      <c r="AZQ65" s="184"/>
      <c r="AZR65" s="184"/>
      <c r="AZS65" s="184"/>
      <c r="AZT65" s="184"/>
      <c r="AZU65" s="184"/>
      <c r="AZV65" s="184"/>
      <c r="AZW65" s="184"/>
      <c r="AZX65" s="184"/>
      <c r="AZY65" s="184"/>
      <c r="AZZ65" s="183"/>
      <c r="BAA65" s="184"/>
      <c r="BAB65" s="184"/>
      <c r="BAC65" s="184"/>
      <c r="BAD65" s="184"/>
      <c r="BAE65" s="184"/>
      <c r="BAF65" s="184"/>
      <c r="BAG65" s="184"/>
      <c r="BAH65" s="184"/>
      <c r="BAI65" s="184"/>
      <c r="BAJ65" s="184"/>
      <c r="BAK65" s="184"/>
      <c r="BAL65" s="184"/>
      <c r="BAM65" s="184"/>
      <c r="BAN65" s="184"/>
      <c r="BAO65" s="184"/>
      <c r="BAP65" s="184"/>
      <c r="BAQ65" s="183"/>
      <c r="BAR65" s="184"/>
      <c r="BAS65" s="184"/>
      <c r="BAT65" s="184"/>
      <c r="BAU65" s="184"/>
      <c r="BAV65" s="184"/>
      <c r="BAW65" s="184"/>
      <c r="BAX65" s="184"/>
      <c r="BAY65" s="184"/>
      <c r="BAZ65" s="184"/>
      <c r="BBA65" s="184"/>
      <c r="BBB65" s="184"/>
      <c r="BBC65" s="184"/>
      <c r="BBD65" s="184"/>
      <c r="BBE65" s="184"/>
      <c r="BBF65" s="184"/>
      <c r="BBG65" s="184"/>
      <c r="BBH65" s="183"/>
      <c r="BBI65" s="184"/>
      <c r="BBJ65" s="184"/>
      <c r="BBK65" s="184"/>
      <c r="BBL65" s="184"/>
      <c r="BBM65" s="184"/>
      <c r="BBN65" s="184"/>
      <c r="BBO65" s="184"/>
      <c r="BBP65" s="184"/>
      <c r="BBQ65" s="184"/>
      <c r="BBR65" s="184"/>
      <c r="BBS65" s="184"/>
      <c r="BBT65" s="184"/>
      <c r="BBU65" s="184"/>
      <c r="BBV65" s="184"/>
      <c r="BBW65" s="184"/>
      <c r="BBX65" s="184"/>
      <c r="BBY65" s="183"/>
      <c r="BBZ65" s="184"/>
      <c r="BCA65" s="184"/>
      <c r="BCB65" s="184"/>
      <c r="BCC65" s="184"/>
      <c r="BCD65" s="184"/>
      <c r="BCE65" s="184"/>
      <c r="BCF65" s="184"/>
      <c r="BCG65" s="184"/>
      <c r="BCH65" s="184"/>
      <c r="BCI65" s="184"/>
      <c r="BCJ65" s="184"/>
      <c r="BCK65" s="184"/>
      <c r="BCL65" s="184"/>
      <c r="BCM65" s="184"/>
      <c r="BCN65" s="184"/>
      <c r="BCO65" s="184"/>
      <c r="BCP65" s="183"/>
      <c r="BCQ65" s="184"/>
      <c r="BCR65" s="184"/>
      <c r="BCS65" s="184"/>
      <c r="BCT65" s="184"/>
      <c r="BCU65" s="184"/>
      <c r="BCV65" s="184"/>
      <c r="BCW65" s="184"/>
      <c r="BCX65" s="184"/>
      <c r="BCY65" s="184"/>
      <c r="BCZ65" s="184"/>
      <c r="BDA65" s="184"/>
      <c r="BDB65" s="184"/>
      <c r="BDC65" s="184"/>
      <c r="BDD65" s="184"/>
      <c r="BDE65" s="184"/>
      <c r="BDF65" s="184"/>
      <c r="BDG65" s="183"/>
      <c r="BDH65" s="184"/>
      <c r="BDI65" s="184"/>
      <c r="BDJ65" s="184"/>
      <c r="BDK65" s="184"/>
      <c r="BDL65" s="184"/>
      <c r="BDM65" s="184"/>
      <c r="BDN65" s="184"/>
      <c r="BDO65" s="184"/>
      <c r="BDP65" s="184"/>
      <c r="BDQ65" s="184"/>
      <c r="BDR65" s="184"/>
      <c r="BDS65" s="184"/>
      <c r="BDT65" s="184"/>
      <c r="BDU65" s="184"/>
      <c r="BDV65" s="184"/>
      <c r="BDW65" s="184"/>
      <c r="BDX65" s="183"/>
      <c r="BDY65" s="184"/>
      <c r="BDZ65" s="184"/>
      <c r="BEA65" s="184"/>
      <c r="BEB65" s="184"/>
      <c r="BEC65" s="184"/>
      <c r="BED65" s="184"/>
      <c r="BEE65" s="184"/>
      <c r="BEF65" s="184"/>
      <c r="BEG65" s="184"/>
      <c r="BEH65" s="184"/>
      <c r="BEI65" s="184"/>
      <c r="BEJ65" s="184"/>
      <c r="BEK65" s="184"/>
      <c r="BEL65" s="184"/>
      <c r="BEM65" s="184"/>
      <c r="BEN65" s="184"/>
      <c r="BEO65" s="183"/>
      <c r="BEP65" s="184"/>
      <c r="BEQ65" s="184"/>
      <c r="BER65" s="184"/>
      <c r="BES65" s="184"/>
      <c r="BET65" s="184"/>
      <c r="BEU65" s="184"/>
      <c r="BEV65" s="184"/>
      <c r="BEW65" s="184"/>
      <c r="BEX65" s="184"/>
      <c r="BEY65" s="184"/>
      <c r="BEZ65" s="184"/>
      <c r="BFA65" s="184"/>
      <c r="BFB65" s="184"/>
      <c r="BFC65" s="184"/>
      <c r="BFD65" s="184"/>
      <c r="BFE65" s="184"/>
      <c r="BFF65" s="183"/>
      <c r="BFG65" s="184"/>
      <c r="BFH65" s="184"/>
      <c r="BFI65" s="184"/>
      <c r="BFJ65" s="184"/>
      <c r="BFK65" s="184"/>
      <c r="BFL65" s="184"/>
      <c r="BFM65" s="184"/>
      <c r="BFN65" s="184"/>
      <c r="BFO65" s="184"/>
      <c r="BFP65" s="184"/>
      <c r="BFQ65" s="184"/>
      <c r="BFR65" s="184"/>
      <c r="BFS65" s="184"/>
      <c r="BFT65" s="184"/>
      <c r="BFU65" s="184"/>
      <c r="BFV65" s="184"/>
      <c r="BFW65" s="183"/>
      <c r="BFX65" s="184"/>
      <c r="BFY65" s="184"/>
      <c r="BFZ65" s="184"/>
      <c r="BGA65" s="184"/>
      <c r="BGB65" s="184"/>
      <c r="BGC65" s="184"/>
      <c r="BGD65" s="184"/>
      <c r="BGE65" s="184"/>
      <c r="BGF65" s="184"/>
      <c r="BGG65" s="184"/>
      <c r="BGH65" s="184"/>
      <c r="BGI65" s="184"/>
      <c r="BGJ65" s="184"/>
      <c r="BGK65" s="184"/>
      <c r="BGL65" s="184"/>
      <c r="BGM65" s="184"/>
      <c r="BGN65" s="183"/>
      <c r="BGO65" s="184"/>
      <c r="BGP65" s="184"/>
      <c r="BGQ65" s="184"/>
      <c r="BGR65" s="184"/>
      <c r="BGS65" s="184"/>
      <c r="BGT65" s="184"/>
      <c r="BGU65" s="184"/>
      <c r="BGV65" s="184"/>
      <c r="BGW65" s="184"/>
      <c r="BGX65" s="184"/>
      <c r="BGY65" s="184"/>
      <c r="BGZ65" s="184"/>
      <c r="BHA65" s="184"/>
      <c r="BHB65" s="184"/>
      <c r="BHC65" s="184"/>
      <c r="BHD65" s="184"/>
      <c r="BHE65" s="183"/>
      <c r="BHF65" s="184"/>
      <c r="BHG65" s="184"/>
      <c r="BHH65" s="184"/>
      <c r="BHI65" s="184"/>
      <c r="BHJ65" s="184"/>
      <c r="BHK65" s="184"/>
      <c r="BHL65" s="184"/>
      <c r="BHM65" s="184"/>
      <c r="BHN65" s="184"/>
      <c r="BHO65" s="184"/>
      <c r="BHP65" s="184"/>
      <c r="BHQ65" s="184"/>
      <c r="BHR65" s="184"/>
      <c r="BHS65" s="184"/>
      <c r="BHT65" s="184"/>
      <c r="BHU65" s="184"/>
      <c r="BHV65" s="183"/>
      <c r="BHW65" s="184"/>
      <c r="BHX65" s="184"/>
      <c r="BHY65" s="184"/>
      <c r="BHZ65" s="184"/>
      <c r="BIA65" s="184"/>
      <c r="BIB65" s="184"/>
      <c r="BIC65" s="184"/>
      <c r="BID65" s="184"/>
      <c r="BIE65" s="184"/>
      <c r="BIF65" s="184"/>
      <c r="BIG65" s="184"/>
      <c r="BIH65" s="184"/>
      <c r="BII65" s="184"/>
      <c r="BIJ65" s="184"/>
      <c r="BIK65" s="184"/>
      <c r="BIL65" s="184"/>
      <c r="BIM65" s="183"/>
      <c r="BIN65" s="184"/>
      <c r="BIO65" s="184"/>
      <c r="BIP65" s="184"/>
      <c r="BIQ65" s="184"/>
      <c r="BIR65" s="184"/>
      <c r="BIS65" s="184"/>
      <c r="BIT65" s="184"/>
      <c r="BIU65" s="184"/>
      <c r="BIV65" s="184"/>
      <c r="BIW65" s="184"/>
      <c r="BIX65" s="184"/>
      <c r="BIY65" s="184"/>
      <c r="BIZ65" s="184"/>
      <c r="BJA65" s="184"/>
      <c r="BJB65" s="184"/>
      <c r="BJC65" s="184"/>
      <c r="BJD65" s="183"/>
      <c r="BJE65" s="184"/>
      <c r="BJF65" s="184"/>
      <c r="BJG65" s="184"/>
      <c r="BJH65" s="184"/>
      <c r="BJI65" s="184"/>
      <c r="BJJ65" s="184"/>
      <c r="BJK65" s="184"/>
      <c r="BJL65" s="184"/>
      <c r="BJM65" s="184"/>
      <c r="BJN65" s="184"/>
      <c r="BJO65" s="184"/>
      <c r="BJP65" s="184"/>
      <c r="BJQ65" s="184"/>
      <c r="BJR65" s="184"/>
      <c r="BJS65" s="184"/>
      <c r="BJT65" s="184"/>
      <c r="BJU65" s="183"/>
      <c r="BJV65" s="184"/>
      <c r="BJW65" s="184"/>
      <c r="BJX65" s="184"/>
      <c r="BJY65" s="184"/>
      <c r="BJZ65" s="184"/>
      <c r="BKA65" s="184"/>
      <c r="BKB65" s="184"/>
      <c r="BKC65" s="184"/>
      <c r="BKD65" s="184"/>
      <c r="BKE65" s="184"/>
      <c r="BKF65" s="184"/>
      <c r="BKG65" s="184"/>
      <c r="BKH65" s="184"/>
      <c r="BKI65" s="184"/>
      <c r="BKJ65" s="184"/>
      <c r="BKK65" s="184"/>
      <c r="BKL65" s="183"/>
      <c r="BKM65" s="184"/>
      <c r="BKN65" s="184"/>
      <c r="BKO65" s="184"/>
      <c r="BKP65" s="184"/>
      <c r="BKQ65" s="184"/>
      <c r="BKR65" s="184"/>
      <c r="BKS65" s="184"/>
      <c r="BKT65" s="184"/>
      <c r="BKU65" s="184"/>
      <c r="BKV65" s="184"/>
      <c r="BKW65" s="184"/>
      <c r="BKX65" s="184"/>
      <c r="BKY65" s="184"/>
      <c r="BKZ65" s="184"/>
      <c r="BLA65" s="184"/>
      <c r="BLB65" s="184"/>
      <c r="BLC65" s="183"/>
      <c r="BLD65" s="184"/>
      <c r="BLE65" s="184"/>
      <c r="BLF65" s="184"/>
      <c r="BLG65" s="184"/>
      <c r="BLH65" s="184"/>
      <c r="BLI65" s="184"/>
      <c r="BLJ65" s="184"/>
      <c r="BLK65" s="184"/>
      <c r="BLL65" s="184"/>
      <c r="BLM65" s="184"/>
      <c r="BLN65" s="184"/>
      <c r="BLO65" s="184"/>
      <c r="BLP65" s="184"/>
      <c r="BLQ65" s="184"/>
      <c r="BLR65" s="184"/>
      <c r="BLS65" s="184"/>
      <c r="BLT65" s="183"/>
      <c r="BLU65" s="184"/>
      <c r="BLV65" s="184"/>
      <c r="BLW65" s="184"/>
      <c r="BLX65" s="184"/>
      <c r="BLY65" s="184"/>
      <c r="BLZ65" s="184"/>
      <c r="BMA65" s="184"/>
      <c r="BMB65" s="184"/>
      <c r="BMC65" s="184"/>
      <c r="BMD65" s="184"/>
      <c r="BME65" s="184"/>
      <c r="BMF65" s="184"/>
      <c r="BMG65" s="184"/>
      <c r="BMH65" s="184"/>
      <c r="BMI65" s="184"/>
      <c r="BMJ65" s="184"/>
      <c r="BMK65" s="183"/>
      <c r="BML65" s="184"/>
      <c r="BMM65" s="184"/>
      <c r="BMN65" s="184"/>
      <c r="BMO65" s="184"/>
      <c r="BMP65" s="184"/>
      <c r="BMQ65" s="184"/>
      <c r="BMR65" s="184"/>
      <c r="BMS65" s="184"/>
      <c r="BMT65" s="184"/>
      <c r="BMU65" s="184"/>
      <c r="BMV65" s="184"/>
      <c r="BMW65" s="184"/>
      <c r="BMX65" s="184"/>
      <c r="BMY65" s="184"/>
      <c r="BMZ65" s="184"/>
      <c r="BNA65" s="184"/>
      <c r="BNB65" s="183"/>
      <c r="BNC65" s="184"/>
      <c r="BND65" s="184"/>
      <c r="BNE65" s="184"/>
      <c r="BNF65" s="184"/>
      <c r="BNG65" s="184"/>
      <c r="BNH65" s="184"/>
      <c r="BNI65" s="184"/>
      <c r="BNJ65" s="184"/>
      <c r="BNK65" s="184"/>
      <c r="BNL65" s="184"/>
      <c r="BNM65" s="184"/>
      <c r="BNN65" s="184"/>
      <c r="BNO65" s="184"/>
      <c r="BNP65" s="184"/>
      <c r="BNQ65" s="184"/>
      <c r="BNR65" s="184"/>
      <c r="BNS65" s="183"/>
      <c r="BNT65" s="184"/>
      <c r="BNU65" s="184"/>
      <c r="BNV65" s="184"/>
      <c r="BNW65" s="184"/>
      <c r="BNX65" s="184"/>
      <c r="BNY65" s="184"/>
      <c r="BNZ65" s="184"/>
      <c r="BOA65" s="184"/>
      <c r="BOB65" s="184"/>
      <c r="BOC65" s="184"/>
      <c r="BOD65" s="184"/>
      <c r="BOE65" s="184"/>
      <c r="BOF65" s="184"/>
      <c r="BOG65" s="184"/>
      <c r="BOH65" s="184"/>
      <c r="BOI65" s="184"/>
      <c r="BOJ65" s="183"/>
      <c r="BOK65" s="184"/>
      <c r="BOL65" s="184"/>
      <c r="BOM65" s="184"/>
      <c r="BON65" s="184"/>
      <c r="BOO65" s="184"/>
      <c r="BOP65" s="184"/>
      <c r="BOQ65" s="184"/>
      <c r="BOR65" s="184"/>
      <c r="BOS65" s="184"/>
      <c r="BOT65" s="184"/>
      <c r="BOU65" s="184"/>
      <c r="BOV65" s="184"/>
      <c r="BOW65" s="184"/>
      <c r="BOX65" s="184"/>
      <c r="BOY65" s="184"/>
      <c r="BOZ65" s="184"/>
      <c r="BPA65" s="183"/>
      <c r="BPB65" s="184"/>
      <c r="BPC65" s="184"/>
      <c r="BPD65" s="184"/>
      <c r="BPE65" s="184"/>
      <c r="BPF65" s="184"/>
      <c r="BPG65" s="184"/>
      <c r="BPH65" s="184"/>
      <c r="BPI65" s="184"/>
      <c r="BPJ65" s="184"/>
      <c r="BPK65" s="184"/>
      <c r="BPL65" s="184"/>
      <c r="BPM65" s="184"/>
      <c r="BPN65" s="184"/>
      <c r="BPO65" s="184"/>
      <c r="BPP65" s="184"/>
      <c r="BPQ65" s="184"/>
      <c r="BPR65" s="183"/>
      <c r="BPS65" s="184"/>
      <c r="BPT65" s="184"/>
      <c r="BPU65" s="184"/>
      <c r="BPV65" s="184"/>
      <c r="BPW65" s="184"/>
      <c r="BPX65" s="184"/>
      <c r="BPY65" s="184"/>
      <c r="BPZ65" s="184"/>
      <c r="BQA65" s="184"/>
      <c r="BQB65" s="184"/>
      <c r="BQC65" s="184"/>
      <c r="BQD65" s="184"/>
      <c r="BQE65" s="184"/>
      <c r="BQF65" s="184"/>
      <c r="BQG65" s="184"/>
      <c r="BQH65" s="184"/>
      <c r="BQI65" s="183"/>
      <c r="BQJ65" s="184"/>
      <c r="BQK65" s="184"/>
      <c r="BQL65" s="184"/>
      <c r="BQM65" s="184"/>
      <c r="BQN65" s="184"/>
      <c r="BQO65" s="184"/>
      <c r="BQP65" s="184"/>
      <c r="BQQ65" s="184"/>
      <c r="BQR65" s="184"/>
      <c r="BQS65" s="184"/>
      <c r="BQT65" s="184"/>
      <c r="BQU65" s="184"/>
      <c r="BQV65" s="184"/>
      <c r="BQW65" s="184"/>
      <c r="BQX65" s="184"/>
      <c r="BQY65" s="184"/>
      <c r="BQZ65" s="183"/>
      <c r="BRA65" s="184"/>
      <c r="BRB65" s="184"/>
      <c r="BRC65" s="184"/>
      <c r="BRD65" s="184"/>
      <c r="BRE65" s="184"/>
      <c r="BRF65" s="184"/>
      <c r="BRG65" s="184"/>
      <c r="BRH65" s="184"/>
      <c r="BRI65" s="184"/>
      <c r="BRJ65" s="184"/>
      <c r="BRK65" s="184"/>
      <c r="BRL65" s="184"/>
      <c r="BRM65" s="184"/>
      <c r="BRN65" s="184"/>
      <c r="BRO65" s="184"/>
      <c r="BRP65" s="184"/>
      <c r="BRQ65" s="183"/>
      <c r="BRR65" s="184"/>
      <c r="BRS65" s="184"/>
      <c r="BRT65" s="184"/>
      <c r="BRU65" s="184"/>
      <c r="BRV65" s="184"/>
      <c r="BRW65" s="184"/>
      <c r="BRX65" s="184"/>
      <c r="BRY65" s="184"/>
      <c r="BRZ65" s="184"/>
      <c r="BSA65" s="184"/>
      <c r="BSB65" s="184"/>
      <c r="BSC65" s="184"/>
      <c r="BSD65" s="184"/>
      <c r="BSE65" s="184"/>
      <c r="BSF65" s="184"/>
      <c r="BSG65" s="184"/>
      <c r="BSH65" s="183"/>
      <c r="BSI65" s="184"/>
      <c r="BSJ65" s="184"/>
      <c r="BSK65" s="184"/>
      <c r="BSL65" s="184"/>
      <c r="BSM65" s="184"/>
      <c r="BSN65" s="184"/>
      <c r="BSO65" s="184"/>
      <c r="BSP65" s="184"/>
      <c r="BSQ65" s="184"/>
      <c r="BSR65" s="184"/>
      <c r="BSS65" s="184"/>
      <c r="BST65" s="184"/>
      <c r="BSU65" s="184"/>
      <c r="BSV65" s="184"/>
      <c r="BSW65" s="184"/>
      <c r="BSX65" s="184"/>
      <c r="BSY65" s="183"/>
      <c r="BSZ65" s="184"/>
      <c r="BTA65" s="184"/>
      <c r="BTB65" s="184"/>
      <c r="BTC65" s="184"/>
      <c r="BTD65" s="184"/>
      <c r="BTE65" s="184"/>
      <c r="BTF65" s="184"/>
      <c r="BTG65" s="184"/>
      <c r="BTH65" s="184"/>
      <c r="BTI65" s="184"/>
      <c r="BTJ65" s="184"/>
      <c r="BTK65" s="184"/>
      <c r="BTL65" s="184"/>
      <c r="BTM65" s="184"/>
      <c r="BTN65" s="184"/>
      <c r="BTO65" s="184"/>
      <c r="BTP65" s="183"/>
      <c r="BTQ65" s="184"/>
      <c r="BTR65" s="184"/>
      <c r="BTS65" s="184"/>
      <c r="BTT65" s="184"/>
      <c r="BTU65" s="184"/>
      <c r="BTV65" s="184"/>
      <c r="BTW65" s="184"/>
      <c r="BTX65" s="184"/>
      <c r="BTY65" s="184"/>
      <c r="BTZ65" s="184"/>
      <c r="BUA65" s="184"/>
      <c r="BUB65" s="184"/>
      <c r="BUC65" s="184"/>
      <c r="BUD65" s="184"/>
      <c r="BUE65" s="184"/>
      <c r="BUF65" s="184"/>
      <c r="BUG65" s="183"/>
      <c r="BUH65" s="184"/>
      <c r="BUI65" s="184"/>
      <c r="BUJ65" s="184"/>
      <c r="BUK65" s="184"/>
      <c r="BUL65" s="184"/>
      <c r="BUM65" s="184"/>
      <c r="BUN65" s="184"/>
      <c r="BUO65" s="184"/>
      <c r="BUP65" s="184"/>
      <c r="BUQ65" s="184"/>
      <c r="BUR65" s="184"/>
      <c r="BUS65" s="184"/>
      <c r="BUT65" s="184"/>
      <c r="BUU65" s="184"/>
      <c r="BUV65" s="184"/>
      <c r="BUW65" s="184"/>
      <c r="BUX65" s="183"/>
      <c r="BUY65" s="184"/>
      <c r="BUZ65" s="184"/>
      <c r="BVA65" s="184"/>
      <c r="BVB65" s="184"/>
      <c r="BVC65" s="184"/>
      <c r="BVD65" s="184"/>
      <c r="BVE65" s="184"/>
      <c r="BVF65" s="184"/>
      <c r="BVG65" s="184"/>
      <c r="BVH65" s="184"/>
      <c r="BVI65" s="184"/>
      <c r="BVJ65" s="184"/>
      <c r="BVK65" s="184"/>
      <c r="BVL65" s="184"/>
      <c r="BVM65" s="184"/>
      <c r="BVN65" s="184"/>
      <c r="BVO65" s="183"/>
      <c r="BVP65" s="184"/>
      <c r="BVQ65" s="184"/>
      <c r="BVR65" s="184"/>
      <c r="BVS65" s="184"/>
      <c r="BVT65" s="184"/>
      <c r="BVU65" s="184"/>
      <c r="BVV65" s="184"/>
      <c r="BVW65" s="184"/>
      <c r="BVX65" s="184"/>
      <c r="BVY65" s="184"/>
      <c r="BVZ65" s="184"/>
      <c r="BWA65" s="184"/>
      <c r="BWB65" s="184"/>
      <c r="BWC65" s="184"/>
      <c r="BWD65" s="184"/>
      <c r="BWE65" s="184"/>
      <c r="BWF65" s="183"/>
      <c r="BWG65" s="184"/>
      <c r="BWH65" s="184"/>
      <c r="BWI65" s="184"/>
      <c r="BWJ65" s="184"/>
      <c r="BWK65" s="184"/>
      <c r="BWL65" s="184"/>
      <c r="BWM65" s="184"/>
      <c r="BWN65" s="184"/>
      <c r="BWO65" s="184"/>
      <c r="BWP65" s="184"/>
      <c r="BWQ65" s="184"/>
      <c r="BWR65" s="184"/>
      <c r="BWS65" s="184"/>
      <c r="BWT65" s="184"/>
      <c r="BWU65" s="184"/>
      <c r="BWV65" s="184"/>
      <c r="BWW65" s="183"/>
      <c r="BWX65" s="184"/>
      <c r="BWY65" s="184"/>
      <c r="BWZ65" s="184"/>
      <c r="BXA65" s="184"/>
      <c r="BXB65" s="184"/>
      <c r="BXC65" s="184"/>
      <c r="BXD65" s="184"/>
      <c r="BXE65" s="184"/>
      <c r="BXF65" s="184"/>
      <c r="BXG65" s="184"/>
      <c r="BXH65" s="184"/>
      <c r="BXI65" s="184"/>
      <c r="BXJ65" s="184"/>
      <c r="BXK65" s="184"/>
      <c r="BXL65" s="184"/>
      <c r="BXM65" s="184"/>
      <c r="BXN65" s="183"/>
      <c r="BXO65" s="184"/>
      <c r="BXP65" s="184"/>
      <c r="BXQ65" s="184"/>
      <c r="BXR65" s="184"/>
      <c r="BXS65" s="184"/>
      <c r="BXT65" s="184"/>
      <c r="BXU65" s="184"/>
      <c r="BXV65" s="184"/>
      <c r="BXW65" s="184"/>
      <c r="BXX65" s="184"/>
      <c r="BXY65" s="184"/>
      <c r="BXZ65" s="184"/>
      <c r="BYA65" s="184"/>
      <c r="BYB65" s="184"/>
      <c r="BYC65" s="184"/>
      <c r="BYD65" s="184"/>
      <c r="BYE65" s="183"/>
      <c r="BYF65" s="184"/>
      <c r="BYG65" s="184"/>
      <c r="BYH65" s="184"/>
      <c r="BYI65" s="184"/>
      <c r="BYJ65" s="184"/>
      <c r="BYK65" s="184"/>
      <c r="BYL65" s="184"/>
      <c r="BYM65" s="184"/>
      <c r="BYN65" s="184"/>
      <c r="BYO65" s="184"/>
      <c r="BYP65" s="184"/>
      <c r="BYQ65" s="184"/>
      <c r="BYR65" s="184"/>
      <c r="BYS65" s="184"/>
      <c r="BYT65" s="184"/>
      <c r="BYU65" s="184"/>
      <c r="BYV65" s="183"/>
      <c r="BYW65" s="184"/>
      <c r="BYX65" s="184"/>
      <c r="BYY65" s="184"/>
      <c r="BYZ65" s="184"/>
      <c r="BZA65" s="184"/>
      <c r="BZB65" s="184"/>
      <c r="BZC65" s="184"/>
      <c r="BZD65" s="184"/>
      <c r="BZE65" s="184"/>
      <c r="BZF65" s="184"/>
      <c r="BZG65" s="184"/>
      <c r="BZH65" s="184"/>
      <c r="BZI65" s="184"/>
      <c r="BZJ65" s="184"/>
      <c r="BZK65" s="184"/>
      <c r="BZL65" s="184"/>
      <c r="BZM65" s="183"/>
      <c r="BZN65" s="184"/>
      <c r="BZO65" s="184"/>
      <c r="BZP65" s="184"/>
      <c r="BZQ65" s="184"/>
      <c r="BZR65" s="184"/>
      <c r="BZS65" s="184"/>
      <c r="BZT65" s="184"/>
      <c r="BZU65" s="184"/>
      <c r="BZV65" s="184"/>
      <c r="BZW65" s="184"/>
      <c r="BZX65" s="184"/>
      <c r="BZY65" s="184"/>
      <c r="BZZ65" s="184"/>
      <c r="CAA65" s="184"/>
      <c r="CAB65" s="184"/>
      <c r="CAC65" s="184"/>
      <c r="CAD65" s="183"/>
      <c r="CAE65" s="184"/>
      <c r="CAF65" s="184"/>
      <c r="CAG65" s="184"/>
      <c r="CAH65" s="184"/>
      <c r="CAI65" s="184"/>
      <c r="CAJ65" s="184"/>
      <c r="CAK65" s="184"/>
      <c r="CAL65" s="184"/>
      <c r="CAM65" s="184"/>
      <c r="CAN65" s="184"/>
      <c r="CAO65" s="184"/>
      <c r="CAP65" s="184"/>
      <c r="CAQ65" s="184"/>
      <c r="CAR65" s="184"/>
      <c r="CAS65" s="184"/>
      <c r="CAT65" s="184"/>
      <c r="CAU65" s="183"/>
      <c r="CAV65" s="184"/>
      <c r="CAW65" s="184"/>
      <c r="CAX65" s="184"/>
      <c r="CAY65" s="184"/>
      <c r="CAZ65" s="184"/>
      <c r="CBA65" s="184"/>
      <c r="CBB65" s="184"/>
      <c r="CBC65" s="184"/>
      <c r="CBD65" s="184"/>
      <c r="CBE65" s="184"/>
      <c r="CBF65" s="184"/>
      <c r="CBG65" s="184"/>
      <c r="CBH65" s="184"/>
      <c r="CBI65" s="184"/>
      <c r="CBJ65" s="184"/>
      <c r="CBK65" s="184"/>
      <c r="CBL65" s="183"/>
      <c r="CBM65" s="184"/>
      <c r="CBN65" s="184"/>
      <c r="CBO65" s="184"/>
      <c r="CBP65" s="184"/>
      <c r="CBQ65" s="184"/>
      <c r="CBR65" s="184"/>
      <c r="CBS65" s="184"/>
      <c r="CBT65" s="184"/>
      <c r="CBU65" s="184"/>
      <c r="CBV65" s="184"/>
      <c r="CBW65" s="184"/>
      <c r="CBX65" s="184"/>
      <c r="CBY65" s="184"/>
      <c r="CBZ65" s="184"/>
      <c r="CCA65" s="184"/>
      <c r="CCB65" s="184"/>
      <c r="CCC65" s="183"/>
      <c r="CCD65" s="184"/>
      <c r="CCE65" s="184"/>
      <c r="CCF65" s="184"/>
      <c r="CCG65" s="184"/>
      <c r="CCH65" s="184"/>
      <c r="CCI65" s="184"/>
      <c r="CCJ65" s="184"/>
      <c r="CCK65" s="184"/>
      <c r="CCL65" s="184"/>
      <c r="CCM65" s="184"/>
      <c r="CCN65" s="184"/>
      <c r="CCO65" s="184"/>
      <c r="CCP65" s="184"/>
      <c r="CCQ65" s="184"/>
      <c r="CCR65" s="184"/>
      <c r="CCS65" s="184"/>
      <c r="CCT65" s="183"/>
      <c r="CCU65" s="184"/>
      <c r="CCV65" s="184"/>
      <c r="CCW65" s="184"/>
      <c r="CCX65" s="184"/>
      <c r="CCY65" s="184"/>
      <c r="CCZ65" s="184"/>
      <c r="CDA65" s="184"/>
      <c r="CDB65" s="184"/>
      <c r="CDC65" s="184"/>
      <c r="CDD65" s="184"/>
      <c r="CDE65" s="184"/>
      <c r="CDF65" s="184"/>
      <c r="CDG65" s="184"/>
      <c r="CDH65" s="184"/>
      <c r="CDI65" s="184"/>
      <c r="CDJ65" s="184"/>
      <c r="CDK65" s="183"/>
      <c r="CDL65" s="184"/>
      <c r="CDM65" s="184"/>
      <c r="CDN65" s="184"/>
      <c r="CDO65" s="184"/>
      <c r="CDP65" s="184"/>
      <c r="CDQ65" s="184"/>
      <c r="CDR65" s="184"/>
      <c r="CDS65" s="184"/>
      <c r="CDT65" s="184"/>
      <c r="CDU65" s="184"/>
      <c r="CDV65" s="184"/>
      <c r="CDW65" s="184"/>
      <c r="CDX65" s="184"/>
      <c r="CDY65" s="184"/>
      <c r="CDZ65" s="184"/>
      <c r="CEA65" s="184"/>
      <c r="CEB65" s="183"/>
      <c r="CEC65" s="184"/>
      <c r="CED65" s="184"/>
      <c r="CEE65" s="184"/>
      <c r="CEF65" s="184"/>
      <c r="CEG65" s="184"/>
      <c r="CEH65" s="184"/>
      <c r="CEI65" s="184"/>
      <c r="CEJ65" s="184"/>
      <c r="CEK65" s="184"/>
      <c r="CEL65" s="184"/>
      <c r="CEM65" s="184"/>
      <c r="CEN65" s="184"/>
      <c r="CEO65" s="184"/>
      <c r="CEP65" s="184"/>
      <c r="CEQ65" s="184"/>
      <c r="CER65" s="184"/>
      <c r="CES65" s="183"/>
      <c r="CET65" s="184"/>
      <c r="CEU65" s="184"/>
      <c r="CEV65" s="184"/>
      <c r="CEW65" s="184"/>
      <c r="CEX65" s="184"/>
      <c r="CEY65" s="184"/>
      <c r="CEZ65" s="184"/>
      <c r="CFA65" s="184"/>
      <c r="CFB65" s="184"/>
      <c r="CFC65" s="184"/>
      <c r="CFD65" s="184"/>
      <c r="CFE65" s="184"/>
      <c r="CFF65" s="184"/>
      <c r="CFG65" s="184"/>
      <c r="CFH65" s="184"/>
      <c r="CFI65" s="184"/>
      <c r="CFJ65" s="183"/>
      <c r="CFK65" s="184"/>
      <c r="CFL65" s="184"/>
      <c r="CFM65" s="184"/>
      <c r="CFN65" s="184"/>
      <c r="CFO65" s="184"/>
      <c r="CFP65" s="184"/>
      <c r="CFQ65" s="184"/>
      <c r="CFR65" s="184"/>
      <c r="CFS65" s="184"/>
      <c r="CFT65" s="184"/>
      <c r="CFU65" s="184"/>
      <c r="CFV65" s="184"/>
      <c r="CFW65" s="184"/>
      <c r="CFX65" s="184"/>
      <c r="CFY65" s="184"/>
      <c r="CFZ65" s="184"/>
      <c r="CGA65" s="183"/>
      <c r="CGB65" s="184"/>
      <c r="CGC65" s="184"/>
      <c r="CGD65" s="184"/>
      <c r="CGE65" s="184"/>
      <c r="CGF65" s="184"/>
      <c r="CGG65" s="184"/>
      <c r="CGH65" s="184"/>
      <c r="CGI65" s="184"/>
      <c r="CGJ65" s="184"/>
      <c r="CGK65" s="184"/>
      <c r="CGL65" s="184"/>
      <c r="CGM65" s="184"/>
      <c r="CGN65" s="184"/>
      <c r="CGO65" s="184"/>
      <c r="CGP65" s="184"/>
      <c r="CGQ65" s="184"/>
      <c r="CGR65" s="183"/>
      <c r="CGS65" s="184"/>
      <c r="CGT65" s="184"/>
      <c r="CGU65" s="184"/>
      <c r="CGV65" s="184"/>
      <c r="CGW65" s="184"/>
      <c r="CGX65" s="184"/>
      <c r="CGY65" s="184"/>
      <c r="CGZ65" s="184"/>
      <c r="CHA65" s="184"/>
      <c r="CHB65" s="184"/>
      <c r="CHC65" s="184"/>
      <c r="CHD65" s="184"/>
      <c r="CHE65" s="184"/>
      <c r="CHF65" s="184"/>
      <c r="CHG65" s="184"/>
      <c r="CHH65" s="184"/>
      <c r="CHI65" s="183"/>
      <c r="CHJ65" s="184"/>
      <c r="CHK65" s="184"/>
      <c r="CHL65" s="184"/>
      <c r="CHM65" s="184"/>
      <c r="CHN65" s="184"/>
      <c r="CHO65" s="184"/>
      <c r="CHP65" s="184"/>
      <c r="CHQ65" s="184"/>
      <c r="CHR65" s="184"/>
      <c r="CHS65" s="184"/>
      <c r="CHT65" s="184"/>
      <c r="CHU65" s="184"/>
      <c r="CHV65" s="184"/>
      <c r="CHW65" s="184"/>
      <c r="CHX65" s="184"/>
      <c r="CHY65" s="184"/>
      <c r="CHZ65" s="183"/>
      <c r="CIA65" s="184"/>
      <c r="CIB65" s="184"/>
      <c r="CIC65" s="184"/>
      <c r="CID65" s="184"/>
      <c r="CIE65" s="184"/>
      <c r="CIF65" s="184"/>
      <c r="CIG65" s="184"/>
      <c r="CIH65" s="184"/>
      <c r="CII65" s="184"/>
      <c r="CIJ65" s="184"/>
      <c r="CIK65" s="184"/>
      <c r="CIL65" s="184"/>
      <c r="CIM65" s="184"/>
      <c r="CIN65" s="184"/>
      <c r="CIO65" s="184"/>
      <c r="CIP65" s="184"/>
      <c r="CIQ65" s="183"/>
      <c r="CIR65" s="184"/>
      <c r="CIS65" s="184"/>
      <c r="CIT65" s="184"/>
      <c r="CIU65" s="184"/>
      <c r="CIV65" s="184"/>
      <c r="CIW65" s="184"/>
      <c r="CIX65" s="184"/>
      <c r="CIY65" s="184"/>
      <c r="CIZ65" s="184"/>
      <c r="CJA65" s="184"/>
      <c r="CJB65" s="184"/>
      <c r="CJC65" s="184"/>
      <c r="CJD65" s="184"/>
      <c r="CJE65" s="184"/>
      <c r="CJF65" s="184"/>
      <c r="CJG65" s="184"/>
      <c r="CJH65" s="183"/>
      <c r="CJI65" s="184"/>
      <c r="CJJ65" s="184"/>
      <c r="CJK65" s="184"/>
      <c r="CJL65" s="184"/>
      <c r="CJM65" s="184"/>
      <c r="CJN65" s="184"/>
      <c r="CJO65" s="184"/>
      <c r="CJP65" s="184"/>
      <c r="CJQ65" s="184"/>
      <c r="CJR65" s="184"/>
      <c r="CJS65" s="184"/>
      <c r="CJT65" s="184"/>
      <c r="CJU65" s="184"/>
      <c r="CJV65" s="184"/>
      <c r="CJW65" s="184"/>
      <c r="CJX65" s="184"/>
      <c r="CJY65" s="183"/>
      <c r="CJZ65" s="184"/>
      <c r="CKA65" s="184"/>
      <c r="CKB65" s="184"/>
      <c r="CKC65" s="184"/>
      <c r="CKD65" s="184"/>
      <c r="CKE65" s="184"/>
      <c r="CKF65" s="184"/>
      <c r="CKG65" s="184"/>
      <c r="CKH65" s="184"/>
      <c r="CKI65" s="184"/>
      <c r="CKJ65" s="184"/>
      <c r="CKK65" s="184"/>
      <c r="CKL65" s="184"/>
      <c r="CKM65" s="184"/>
      <c r="CKN65" s="184"/>
      <c r="CKO65" s="184"/>
      <c r="CKP65" s="183"/>
      <c r="CKQ65" s="184"/>
      <c r="CKR65" s="184"/>
      <c r="CKS65" s="184"/>
      <c r="CKT65" s="184"/>
      <c r="CKU65" s="184"/>
      <c r="CKV65" s="184"/>
      <c r="CKW65" s="184"/>
      <c r="CKX65" s="184"/>
      <c r="CKY65" s="184"/>
      <c r="CKZ65" s="184"/>
      <c r="CLA65" s="184"/>
      <c r="CLB65" s="184"/>
      <c r="CLC65" s="184"/>
      <c r="CLD65" s="184"/>
      <c r="CLE65" s="184"/>
      <c r="CLF65" s="184"/>
      <c r="CLG65" s="183"/>
      <c r="CLH65" s="184"/>
      <c r="CLI65" s="184"/>
      <c r="CLJ65" s="184"/>
      <c r="CLK65" s="184"/>
      <c r="CLL65" s="184"/>
      <c r="CLM65" s="184"/>
      <c r="CLN65" s="184"/>
      <c r="CLO65" s="184"/>
      <c r="CLP65" s="184"/>
      <c r="CLQ65" s="184"/>
      <c r="CLR65" s="184"/>
      <c r="CLS65" s="184"/>
      <c r="CLT65" s="184"/>
      <c r="CLU65" s="184"/>
      <c r="CLV65" s="184"/>
      <c r="CLW65" s="184"/>
      <c r="CLX65" s="183"/>
      <c r="CLY65" s="184"/>
      <c r="CLZ65" s="184"/>
      <c r="CMA65" s="184"/>
      <c r="CMB65" s="184"/>
      <c r="CMC65" s="184"/>
      <c r="CMD65" s="184"/>
      <c r="CME65" s="184"/>
      <c r="CMF65" s="184"/>
      <c r="CMG65" s="184"/>
      <c r="CMH65" s="184"/>
      <c r="CMI65" s="184"/>
      <c r="CMJ65" s="184"/>
      <c r="CMK65" s="184"/>
      <c r="CML65" s="184"/>
      <c r="CMM65" s="184"/>
      <c r="CMN65" s="184"/>
      <c r="CMO65" s="183"/>
      <c r="CMP65" s="184"/>
      <c r="CMQ65" s="184"/>
      <c r="CMR65" s="184"/>
      <c r="CMS65" s="184"/>
      <c r="CMT65" s="184"/>
      <c r="CMU65" s="184"/>
      <c r="CMV65" s="184"/>
      <c r="CMW65" s="184"/>
      <c r="CMX65" s="184"/>
      <c r="CMY65" s="184"/>
      <c r="CMZ65" s="184"/>
      <c r="CNA65" s="184"/>
      <c r="CNB65" s="184"/>
      <c r="CNC65" s="184"/>
      <c r="CND65" s="184"/>
      <c r="CNE65" s="184"/>
      <c r="CNF65" s="183"/>
      <c r="CNG65" s="184"/>
      <c r="CNH65" s="184"/>
      <c r="CNI65" s="184"/>
      <c r="CNJ65" s="184"/>
      <c r="CNK65" s="184"/>
      <c r="CNL65" s="184"/>
      <c r="CNM65" s="184"/>
      <c r="CNN65" s="184"/>
      <c r="CNO65" s="184"/>
      <c r="CNP65" s="184"/>
      <c r="CNQ65" s="184"/>
      <c r="CNR65" s="184"/>
      <c r="CNS65" s="184"/>
      <c r="CNT65" s="184"/>
      <c r="CNU65" s="184"/>
      <c r="CNV65" s="184"/>
      <c r="CNW65" s="183"/>
      <c r="CNX65" s="184"/>
      <c r="CNY65" s="184"/>
      <c r="CNZ65" s="184"/>
      <c r="COA65" s="184"/>
      <c r="COB65" s="184"/>
      <c r="COC65" s="184"/>
      <c r="COD65" s="184"/>
      <c r="COE65" s="184"/>
      <c r="COF65" s="184"/>
      <c r="COG65" s="184"/>
      <c r="COH65" s="184"/>
      <c r="COI65" s="184"/>
      <c r="COJ65" s="184"/>
      <c r="COK65" s="184"/>
      <c r="COL65" s="184"/>
      <c r="COM65" s="184"/>
      <c r="CON65" s="183"/>
      <c r="COO65" s="184"/>
      <c r="COP65" s="184"/>
      <c r="COQ65" s="184"/>
      <c r="COR65" s="184"/>
      <c r="COS65" s="184"/>
      <c r="COT65" s="184"/>
      <c r="COU65" s="184"/>
      <c r="COV65" s="184"/>
      <c r="COW65" s="184"/>
      <c r="COX65" s="184"/>
      <c r="COY65" s="184"/>
      <c r="COZ65" s="184"/>
      <c r="CPA65" s="184"/>
      <c r="CPB65" s="184"/>
      <c r="CPC65" s="184"/>
      <c r="CPD65" s="184"/>
      <c r="CPE65" s="183"/>
      <c r="CPF65" s="184"/>
      <c r="CPG65" s="184"/>
      <c r="CPH65" s="184"/>
      <c r="CPI65" s="184"/>
      <c r="CPJ65" s="184"/>
      <c r="CPK65" s="184"/>
      <c r="CPL65" s="184"/>
      <c r="CPM65" s="184"/>
      <c r="CPN65" s="184"/>
      <c r="CPO65" s="184"/>
      <c r="CPP65" s="184"/>
      <c r="CPQ65" s="184"/>
      <c r="CPR65" s="184"/>
      <c r="CPS65" s="184"/>
      <c r="CPT65" s="184"/>
      <c r="CPU65" s="184"/>
      <c r="CPV65" s="183"/>
      <c r="CPW65" s="184"/>
      <c r="CPX65" s="184"/>
      <c r="CPY65" s="184"/>
      <c r="CPZ65" s="184"/>
      <c r="CQA65" s="184"/>
      <c r="CQB65" s="184"/>
      <c r="CQC65" s="184"/>
      <c r="CQD65" s="184"/>
      <c r="CQE65" s="184"/>
      <c r="CQF65" s="184"/>
      <c r="CQG65" s="184"/>
      <c r="CQH65" s="184"/>
      <c r="CQI65" s="184"/>
      <c r="CQJ65" s="184"/>
      <c r="CQK65" s="184"/>
      <c r="CQL65" s="184"/>
      <c r="CQM65" s="183"/>
      <c r="CQN65" s="184"/>
      <c r="CQO65" s="184"/>
      <c r="CQP65" s="184"/>
      <c r="CQQ65" s="184"/>
      <c r="CQR65" s="184"/>
      <c r="CQS65" s="184"/>
      <c r="CQT65" s="184"/>
      <c r="CQU65" s="184"/>
      <c r="CQV65" s="184"/>
      <c r="CQW65" s="184"/>
      <c r="CQX65" s="184"/>
      <c r="CQY65" s="184"/>
      <c r="CQZ65" s="184"/>
      <c r="CRA65" s="184"/>
      <c r="CRB65" s="184"/>
      <c r="CRC65" s="184"/>
      <c r="CRD65" s="183"/>
      <c r="CRE65" s="184"/>
      <c r="CRF65" s="184"/>
      <c r="CRG65" s="184"/>
      <c r="CRH65" s="184"/>
      <c r="CRI65" s="184"/>
      <c r="CRJ65" s="184"/>
      <c r="CRK65" s="184"/>
      <c r="CRL65" s="184"/>
      <c r="CRM65" s="184"/>
      <c r="CRN65" s="184"/>
      <c r="CRO65" s="184"/>
      <c r="CRP65" s="184"/>
      <c r="CRQ65" s="184"/>
      <c r="CRR65" s="184"/>
      <c r="CRS65" s="184"/>
      <c r="CRT65" s="184"/>
      <c r="CRU65" s="183"/>
      <c r="CRV65" s="184"/>
      <c r="CRW65" s="184"/>
      <c r="CRX65" s="184"/>
      <c r="CRY65" s="184"/>
      <c r="CRZ65" s="184"/>
      <c r="CSA65" s="184"/>
      <c r="CSB65" s="184"/>
      <c r="CSC65" s="184"/>
      <c r="CSD65" s="184"/>
      <c r="CSE65" s="184"/>
      <c r="CSF65" s="184"/>
      <c r="CSG65" s="184"/>
      <c r="CSH65" s="184"/>
      <c r="CSI65" s="184"/>
      <c r="CSJ65" s="184"/>
      <c r="CSK65" s="184"/>
      <c r="CSL65" s="183"/>
      <c r="CSM65" s="184"/>
      <c r="CSN65" s="184"/>
      <c r="CSO65" s="184"/>
      <c r="CSP65" s="184"/>
      <c r="CSQ65" s="184"/>
      <c r="CSR65" s="184"/>
      <c r="CSS65" s="184"/>
      <c r="CST65" s="184"/>
      <c r="CSU65" s="184"/>
      <c r="CSV65" s="184"/>
      <c r="CSW65" s="184"/>
      <c r="CSX65" s="184"/>
      <c r="CSY65" s="184"/>
      <c r="CSZ65" s="184"/>
      <c r="CTA65" s="184"/>
      <c r="CTB65" s="184"/>
      <c r="CTC65" s="183"/>
      <c r="CTD65" s="184"/>
      <c r="CTE65" s="184"/>
      <c r="CTF65" s="184"/>
      <c r="CTG65" s="184"/>
      <c r="CTH65" s="184"/>
      <c r="CTI65" s="184"/>
      <c r="CTJ65" s="184"/>
      <c r="CTK65" s="184"/>
      <c r="CTL65" s="184"/>
      <c r="CTM65" s="184"/>
      <c r="CTN65" s="184"/>
      <c r="CTO65" s="184"/>
      <c r="CTP65" s="184"/>
      <c r="CTQ65" s="184"/>
      <c r="CTR65" s="184"/>
      <c r="CTS65" s="184"/>
      <c r="CTT65" s="183"/>
      <c r="CTU65" s="184"/>
      <c r="CTV65" s="184"/>
      <c r="CTW65" s="184"/>
      <c r="CTX65" s="184"/>
      <c r="CTY65" s="184"/>
      <c r="CTZ65" s="184"/>
      <c r="CUA65" s="184"/>
      <c r="CUB65" s="184"/>
      <c r="CUC65" s="184"/>
      <c r="CUD65" s="184"/>
      <c r="CUE65" s="184"/>
      <c r="CUF65" s="184"/>
      <c r="CUG65" s="184"/>
      <c r="CUH65" s="184"/>
      <c r="CUI65" s="184"/>
      <c r="CUJ65" s="184"/>
      <c r="CUK65" s="183"/>
      <c r="CUL65" s="184"/>
      <c r="CUM65" s="184"/>
      <c r="CUN65" s="184"/>
      <c r="CUO65" s="184"/>
      <c r="CUP65" s="184"/>
      <c r="CUQ65" s="184"/>
      <c r="CUR65" s="184"/>
      <c r="CUS65" s="184"/>
      <c r="CUT65" s="184"/>
      <c r="CUU65" s="184"/>
      <c r="CUV65" s="184"/>
      <c r="CUW65" s="184"/>
      <c r="CUX65" s="184"/>
      <c r="CUY65" s="184"/>
      <c r="CUZ65" s="184"/>
      <c r="CVA65" s="184"/>
      <c r="CVB65" s="183"/>
      <c r="CVC65" s="184"/>
      <c r="CVD65" s="184"/>
      <c r="CVE65" s="184"/>
      <c r="CVF65" s="184"/>
      <c r="CVG65" s="184"/>
      <c r="CVH65" s="184"/>
      <c r="CVI65" s="184"/>
      <c r="CVJ65" s="184"/>
      <c r="CVK65" s="184"/>
      <c r="CVL65" s="184"/>
      <c r="CVM65" s="184"/>
      <c r="CVN65" s="184"/>
      <c r="CVO65" s="184"/>
      <c r="CVP65" s="184"/>
      <c r="CVQ65" s="184"/>
      <c r="CVR65" s="184"/>
      <c r="CVS65" s="183"/>
      <c r="CVT65" s="184"/>
      <c r="CVU65" s="184"/>
      <c r="CVV65" s="184"/>
      <c r="CVW65" s="184"/>
      <c r="CVX65" s="184"/>
      <c r="CVY65" s="184"/>
      <c r="CVZ65" s="184"/>
      <c r="CWA65" s="184"/>
      <c r="CWB65" s="184"/>
      <c r="CWC65" s="184"/>
      <c r="CWD65" s="184"/>
      <c r="CWE65" s="184"/>
      <c r="CWF65" s="184"/>
      <c r="CWG65" s="184"/>
      <c r="CWH65" s="184"/>
      <c r="CWI65" s="184"/>
      <c r="CWJ65" s="183"/>
      <c r="CWK65" s="184"/>
      <c r="CWL65" s="184"/>
      <c r="CWM65" s="184"/>
      <c r="CWN65" s="184"/>
      <c r="CWO65" s="184"/>
      <c r="CWP65" s="184"/>
      <c r="CWQ65" s="184"/>
      <c r="CWR65" s="184"/>
      <c r="CWS65" s="184"/>
      <c r="CWT65" s="184"/>
      <c r="CWU65" s="184"/>
      <c r="CWV65" s="184"/>
      <c r="CWW65" s="184"/>
      <c r="CWX65" s="184"/>
      <c r="CWY65" s="184"/>
      <c r="CWZ65" s="184"/>
      <c r="CXA65" s="183"/>
      <c r="CXB65" s="184"/>
      <c r="CXC65" s="184"/>
      <c r="CXD65" s="184"/>
      <c r="CXE65" s="184"/>
      <c r="CXF65" s="184"/>
      <c r="CXG65" s="184"/>
      <c r="CXH65" s="184"/>
      <c r="CXI65" s="184"/>
      <c r="CXJ65" s="184"/>
      <c r="CXK65" s="184"/>
      <c r="CXL65" s="184"/>
      <c r="CXM65" s="184"/>
      <c r="CXN65" s="184"/>
      <c r="CXO65" s="184"/>
      <c r="CXP65" s="184"/>
      <c r="CXQ65" s="184"/>
      <c r="CXR65" s="183"/>
      <c r="CXS65" s="184"/>
      <c r="CXT65" s="184"/>
      <c r="CXU65" s="184"/>
      <c r="CXV65" s="184"/>
      <c r="CXW65" s="184"/>
      <c r="CXX65" s="184"/>
      <c r="CXY65" s="184"/>
      <c r="CXZ65" s="184"/>
      <c r="CYA65" s="184"/>
      <c r="CYB65" s="184"/>
      <c r="CYC65" s="184"/>
      <c r="CYD65" s="184"/>
      <c r="CYE65" s="184"/>
      <c r="CYF65" s="184"/>
      <c r="CYG65" s="184"/>
      <c r="CYH65" s="184"/>
      <c r="CYI65" s="183"/>
      <c r="CYJ65" s="184"/>
      <c r="CYK65" s="184"/>
      <c r="CYL65" s="184"/>
      <c r="CYM65" s="184"/>
      <c r="CYN65" s="184"/>
      <c r="CYO65" s="184"/>
      <c r="CYP65" s="184"/>
      <c r="CYQ65" s="184"/>
      <c r="CYR65" s="184"/>
      <c r="CYS65" s="184"/>
      <c r="CYT65" s="184"/>
      <c r="CYU65" s="184"/>
      <c r="CYV65" s="184"/>
      <c r="CYW65" s="184"/>
      <c r="CYX65" s="184"/>
      <c r="CYY65" s="184"/>
      <c r="CYZ65" s="183"/>
      <c r="CZA65" s="184"/>
      <c r="CZB65" s="184"/>
      <c r="CZC65" s="184"/>
      <c r="CZD65" s="184"/>
      <c r="CZE65" s="184"/>
      <c r="CZF65" s="184"/>
      <c r="CZG65" s="184"/>
      <c r="CZH65" s="184"/>
      <c r="CZI65" s="184"/>
      <c r="CZJ65" s="184"/>
      <c r="CZK65" s="184"/>
      <c r="CZL65" s="184"/>
      <c r="CZM65" s="184"/>
      <c r="CZN65" s="184"/>
      <c r="CZO65" s="184"/>
      <c r="CZP65" s="184"/>
      <c r="CZQ65" s="183"/>
      <c r="CZR65" s="184"/>
      <c r="CZS65" s="184"/>
      <c r="CZT65" s="184"/>
      <c r="CZU65" s="184"/>
      <c r="CZV65" s="184"/>
      <c r="CZW65" s="184"/>
      <c r="CZX65" s="184"/>
      <c r="CZY65" s="184"/>
      <c r="CZZ65" s="184"/>
      <c r="DAA65" s="184"/>
      <c r="DAB65" s="184"/>
      <c r="DAC65" s="184"/>
      <c r="DAD65" s="184"/>
      <c r="DAE65" s="184"/>
      <c r="DAF65" s="184"/>
      <c r="DAG65" s="184"/>
      <c r="DAH65" s="183"/>
      <c r="DAI65" s="184"/>
      <c r="DAJ65" s="184"/>
      <c r="DAK65" s="184"/>
      <c r="DAL65" s="184"/>
      <c r="DAM65" s="184"/>
      <c r="DAN65" s="184"/>
      <c r="DAO65" s="184"/>
      <c r="DAP65" s="184"/>
      <c r="DAQ65" s="184"/>
      <c r="DAR65" s="184"/>
      <c r="DAS65" s="184"/>
      <c r="DAT65" s="184"/>
      <c r="DAU65" s="184"/>
      <c r="DAV65" s="184"/>
      <c r="DAW65" s="184"/>
      <c r="DAX65" s="184"/>
      <c r="DAY65" s="183"/>
      <c r="DAZ65" s="184"/>
      <c r="DBA65" s="184"/>
      <c r="DBB65" s="184"/>
      <c r="DBC65" s="184"/>
      <c r="DBD65" s="184"/>
      <c r="DBE65" s="184"/>
      <c r="DBF65" s="184"/>
      <c r="DBG65" s="184"/>
      <c r="DBH65" s="184"/>
      <c r="DBI65" s="184"/>
      <c r="DBJ65" s="184"/>
      <c r="DBK65" s="184"/>
      <c r="DBL65" s="184"/>
      <c r="DBM65" s="184"/>
      <c r="DBN65" s="184"/>
      <c r="DBO65" s="184"/>
      <c r="DBP65" s="183"/>
      <c r="DBQ65" s="184"/>
      <c r="DBR65" s="184"/>
      <c r="DBS65" s="184"/>
      <c r="DBT65" s="184"/>
      <c r="DBU65" s="184"/>
      <c r="DBV65" s="184"/>
      <c r="DBW65" s="184"/>
      <c r="DBX65" s="184"/>
      <c r="DBY65" s="184"/>
      <c r="DBZ65" s="184"/>
      <c r="DCA65" s="184"/>
      <c r="DCB65" s="184"/>
      <c r="DCC65" s="184"/>
      <c r="DCD65" s="184"/>
      <c r="DCE65" s="184"/>
      <c r="DCF65" s="184"/>
      <c r="DCG65" s="183"/>
      <c r="DCH65" s="184"/>
      <c r="DCI65" s="184"/>
      <c r="DCJ65" s="184"/>
      <c r="DCK65" s="184"/>
      <c r="DCL65" s="184"/>
      <c r="DCM65" s="184"/>
      <c r="DCN65" s="184"/>
      <c r="DCO65" s="184"/>
      <c r="DCP65" s="184"/>
      <c r="DCQ65" s="184"/>
      <c r="DCR65" s="184"/>
      <c r="DCS65" s="184"/>
      <c r="DCT65" s="184"/>
      <c r="DCU65" s="184"/>
      <c r="DCV65" s="184"/>
      <c r="DCW65" s="184"/>
      <c r="DCX65" s="183"/>
      <c r="DCY65" s="184"/>
      <c r="DCZ65" s="184"/>
      <c r="DDA65" s="184"/>
      <c r="DDB65" s="184"/>
      <c r="DDC65" s="184"/>
      <c r="DDD65" s="184"/>
      <c r="DDE65" s="184"/>
      <c r="DDF65" s="184"/>
      <c r="DDG65" s="184"/>
      <c r="DDH65" s="184"/>
      <c r="DDI65" s="184"/>
      <c r="DDJ65" s="184"/>
      <c r="DDK65" s="184"/>
      <c r="DDL65" s="184"/>
      <c r="DDM65" s="184"/>
      <c r="DDN65" s="184"/>
      <c r="DDO65" s="183"/>
      <c r="DDP65" s="184"/>
      <c r="DDQ65" s="184"/>
      <c r="DDR65" s="184"/>
      <c r="DDS65" s="184"/>
      <c r="DDT65" s="184"/>
      <c r="DDU65" s="184"/>
      <c r="DDV65" s="184"/>
      <c r="DDW65" s="184"/>
      <c r="DDX65" s="184"/>
      <c r="DDY65" s="184"/>
      <c r="DDZ65" s="184"/>
      <c r="DEA65" s="184"/>
      <c r="DEB65" s="184"/>
      <c r="DEC65" s="184"/>
      <c r="DED65" s="184"/>
      <c r="DEE65" s="184"/>
      <c r="DEF65" s="183"/>
      <c r="DEG65" s="184"/>
      <c r="DEH65" s="184"/>
      <c r="DEI65" s="184"/>
      <c r="DEJ65" s="184"/>
      <c r="DEK65" s="184"/>
      <c r="DEL65" s="184"/>
      <c r="DEM65" s="184"/>
      <c r="DEN65" s="184"/>
      <c r="DEO65" s="184"/>
      <c r="DEP65" s="184"/>
      <c r="DEQ65" s="184"/>
      <c r="DER65" s="184"/>
      <c r="DES65" s="184"/>
      <c r="DET65" s="184"/>
      <c r="DEU65" s="184"/>
      <c r="DEV65" s="184"/>
      <c r="DEW65" s="183"/>
      <c r="DEX65" s="184"/>
      <c r="DEY65" s="184"/>
      <c r="DEZ65" s="184"/>
      <c r="DFA65" s="184"/>
      <c r="DFB65" s="184"/>
      <c r="DFC65" s="184"/>
      <c r="DFD65" s="184"/>
      <c r="DFE65" s="184"/>
      <c r="DFF65" s="184"/>
      <c r="DFG65" s="184"/>
      <c r="DFH65" s="184"/>
      <c r="DFI65" s="184"/>
      <c r="DFJ65" s="184"/>
      <c r="DFK65" s="184"/>
      <c r="DFL65" s="184"/>
      <c r="DFM65" s="184"/>
      <c r="DFN65" s="183"/>
      <c r="DFO65" s="184"/>
      <c r="DFP65" s="184"/>
      <c r="DFQ65" s="184"/>
      <c r="DFR65" s="184"/>
      <c r="DFS65" s="184"/>
      <c r="DFT65" s="184"/>
      <c r="DFU65" s="184"/>
      <c r="DFV65" s="184"/>
      <c r="DFW65" s="184"/>
      <c r="DFX65" s="184"/>
      <c r="DFY65" s="184"/>
      <c r="DFZ65" s="184"/>
      <c r="DGA65" s="184"/>
      <c r="DGB65" s="184"/>
      <c r="DGC65" s="184"/>
      <c r="DGD65" s="184"/>
      <c r="DGE65" s="183"/>
      <c r="DGF65" s="184"/>
      <c r="DGG65" s="184"/>
      <c r="DGH65" s="184"/>
      <c r="DGI65" s="184"/>
      <c r="DGJ65" s="184"/>
      <c r="DGK65" s="184"/>
      <c r="DGL65" s="184"/>
      <c r="DGM65" s="184"/>
      <c r="DGN65" s="184"/>
      <c r="DGO65" s="184"/>
      <c r="DGP65" s="184"/>
      <c r="DGQ65" s="184"/>
      <c r="DGR65" s="184"/>
      <c r="DGS65" s="184"/>
      <c r="DGT65" s="184"/>
      <c r="DGU65" s="184"/>
      <c r="DGV65" s="183"/>
      <c r="DGW65" s="184"/>
      <c r="DGX65" s="184"/>
      <c r="DGY65" s="184"/>
      <c r="DGZ65" s="184"/>
      <c r="DHA65" s="184"/>
      <c r="DHB65" s="184"/>
      <c r="DHC65" s="184"/>
      <c r="DHD65" s="184"/>
      <c r="DHE65" s="184"/>
      <c r="DHF65" s="184"/>
      <c r="DHG65" s="184"/>
      <c r="DHH65" s="184"/>
      <c r="DHI65" s="184"/>
      <c r="DHJ65" s="184"/>
      <c r="DHK65" s="184"/>
      <c r="DHL65" s="184"/>
      <c r="DHM65" s="183"/>
      <c r="DHN65" s="184"/>
      <c r="DHO65" s="184"/>
      <c r="DHP65" s="184"/>
      <c r="DHQ65" s="184"/>
      <c r="DHR65" s="184"/>
      <c r="DHS65" s="184"/>
      <c r="DHT65" s="184"/>
      <c r="DHU65" s="184"/>
      <c r="DHV65" s="184"/>
      <c r="DHW65" s="184"/>
      <c r="DHX65" s="184"/>
      <c r="DHY65" s="184"/>
      <c r="DHZ65" s="184"/>
      <c r="DIA65" s="184"/>
      <c r="DIB65" s="184"/>
      <c r="DIC65" s="184"/>
      <c r="DID65" s="183"/>
      <c r="DIE65" s="184"/>
      <c r="DIF65" s="184"/>
      <c r="DIG65" s="184"/>
      <c r="DIH65" s="184"/>
      <c r="DII65" s="184"/>
      <c r="DIJ65" s="184"/>
      <c r="DIK65" s="184"/>
      <c r="DIL65" s="184"/>
      <c r="DIM65" s="184"/>
      <c r="DIN65" s="184"/>
      <c r="DIO65" s="184"/>
      <c r="DIP65" s="184"/>
      <c r="DIQ65" s="184"/>
      <c r="DIR65" s="184"/>
      <c r="DIS65" s="184"/>
      <c r="DIT65" s="184"/>
      <c r="DIU65" s="183"/>
      <c r="DIV65" s="184"/>
      <c r="DIW65" s="184"/>
      <c r="DIX65" s="184"/>
      <c r="DIY65" s="184"/>
      <c r="DIZ65" s="184"/>
      <c r="DJA65" s="184"/>
      <c r="DJB65" s="184"/>
      <c r="DJC65" s="184"/>
      <c r="DJD65" s="184"/>
      <c r="DJE65" s="184"/>
      <c r="DJF65" s="184"/>
      <c r="DJG65" s="184"/>
      <c r="DJH65" s="184"/>
      <c r="DJI65" s="184"/>
      <c r="DJJ65" s="184"/>
      <c r="DJK65" s="184"/>
      <c r="DJL65" s="183"/>
      <c r="DJM65" s="184"/>
      <c r="DJN65" s="184"/>
      <c r="DJO65" s="184"/>
      <c r="DJP65" s="184"/>
      <c r="DJQ65" s="184"/>
      <c r="DJR65" s="184"/>
      <c r="DJS65" s="184"/>
      <c r="DJT65" s="184"/>
      <c r="DJU65" s="184"/>
      <c r="DJV65" s="184"/>
      <c r="DJW65" s="184"/>
      <c r="DJX65" s="184"/>
      <c r="DJY65" s="184"/>
      <c r="DJZ65" s="184"/>
      <c r="DKA65" s="184"/>
      <c r="DKB65" s="184"/>
      <c r="DKC65" s="183"/>
      <c r="DKD65" s="184"/>
      <c r="DKE65" s="184"/>
      <c r="DKF65" s="184"/>
      <c r="DKG65" s="184"/>
      <c r="DKH65" s="184"/>
      <c r="DKI65" s="184"/>
      <c r="DKJ65" s="184"/>
      <c r="DKK65" s="184"/>
      <c r="DKL65" s="184"/>
      <c r="DKM65" s="184"/>
      <c r="DKN65" s="184"/>
      <c r="DKO65" s="184"/>
      <c r="DKP65" s="184"/>
      <c r="DKQ65" s="184"/>
      <c r="DKR65" s="184"/>
      <c r="DKS65" s="184"/>
      <c r="DKT65" s="183"/>
      <c r="DKU65" s="184"/>
      <c r="DKV65" s="184"/>
      <c r="DKW65" s="184"/>
      <c r="DKX65" s="184"/>
      <c r="DKY65" s="184"/>
      <c r="DKZ65" s="184"/>
      <c r="DLA65" s="184"/>
      <c r="DLB65" s="184"/>
      <c r="DLC65" s="184"/>
      <c r="DLD65" s="184"/>
      <c r="DLE65" s="184"/>
      <c r="DLF65" s="184"/>
      <c r="DLG65" s="184"/>
      <c r="DLH65" s="184"/>
      <c r="DLI65" s="184"/>
      <c r="DLJ65" s="184"/>
      <c r="DLK65" s="183"/>
      <c r="DLL65" s="184"/>
      <c r="DLM65" s="184"/>
      <c r="DLN65" s="184"/>
      <c r="DLO65" s="184"/>
      <c r="DLP65" s="184"/>
      <c r="DLQ65" s="184"/>
      <c r="DLR65" s="184"/>
      <c r="DLS65" s="184"/>
      <c r="DLT65" s="184"/>
      <c r="DLU65" s="184"/>
      <c r="DLV65" s="184"/>
      <c r="DLW65" s="184"/>
      <c r="DLX65" s="184"/>
      <c r="DLY65" s="184"/>
      <c r="DLZ65" s="184"/>
      <c r="DMA65" s="184"/>
      <c r="DMB65" s="183"/>
      <c r="DMC65" s="184"/>
      <c r="DMD65" s="184"/>
      <c r="DME65" s="184"/>
      <c r="DMF65" s="184"/>
      <c r="DMG65" s="184"/>
      <c r="DMH65" s="184"/>
      <c r="DMI65" s="184"/>
      <c r="DMJ65" s="184"/>
      <c r="DMK65" s="184"/>
      <c r="DML65" s="184"/>
      <c r="DMM65" s="184"/>
      <c r="DMN65" s="184"/>
      <c r="DMO65" s="184"/>
      <c r="DMP65" s="184"/>
      <c r="DMQ65" s="184"/>
      <c r="DMR65" s="184"/>
      <c r="DMS65" s="183"/>
      <c r="DMT65" s="184"/>
      <c r="DMU65" s="184"/>
      <c r="DMV65" s="184"/>
      <c r="DMW65" s="184"/>
      <c r="DMX65" s="184"/>
      <c r="DMY65" s="184"/>
      <c r="DMZ65" s="184"/>
      <c r="DNA65" s="184"/>
      <c r="DNB65" s="184"/>
      <c r="DNC65" s="184"/>
      <c r="DND65" s="184"/>
      <c r="DNE65" s="184"/>
      <c r="DNF65" s="184"/>
      <c r="DNG65" s="184"/>
      <c r="DNH65" s="184"/>
      <c r="DNI65" s="184"/>
      <c r="DNJ65" s="183"/>
      <c r="DNK65" s="184"/>
      <c r="DNL65" s="184"/>
      <c r="DNM65" s="184"/>
      <c r="DNN65" s="184"/>
      <c r="DNO65" s="184"/>
      <c r="DNP65" s="184"/>
      <c r="DNQ65" s="184"/>
      <c r="DNR65" s="184"/>
      <c r="DNS65" s="184"/>
      <c r="DNT65" s="184"/>
      <c r="DNU65" s="184"/>
      <c r="DNV65" s="184"/>
      <c r="DNW65" s="184"/>
      <c r="DNX65" s="184"/>
      <c r="DNY65" s="184"/>
      <c r="DNZ65" s="184"/>
      <c r="DOA65" s="183"/>
      <c r="DOB65" s="184"/>
      <c r="DOC65" s="184"/>
      <c r="DOD65" s="184"/>
      <c r="DOE65" s="184"/>
      <c r="DOF65" s="184"/>
      <c r="DOG65" s="184"/>
      <c r="DOH65" s="184"/>
      <c r="DOI65" s="184"/>
      <c r="DOJ65" s="184"/>
      <c r="DOK65" s="184"/>
      <c r="DOL65" s="184"/>
      <c r="DOM65" s="184"/>
      <c r="DON65" s="184"/>
      <c r="DOO65" s="184"/>
      <c r="DOP65" s="184"/>
      <c r="DOQ65" s="184"/>
      <c r="DOR65" s="183"/>
      <c r="DOS65" s="184"/>
      <c r="DOT65" s="184"/>
      <c r="DOU65" s="184"/>
      <c r="DOV65" s="184"/>
      <c r="DOW65" s="184"/>
      <c r="DOX65" s="184"/>
      <c r="DOY65" s="184"/>
      <c r="DOZ65" s="184"/>
      <c r="DPA65" s="184"/>
      <c r="DPB65" s="184"/>
      <c r="DPC65" s="184"/>
      <c r="DPD65" s="184"/>
      <c r="DPE65" s="184"/>
      <c r="DPF65" s="184"/>
      <c r="DPG65" s="184"/>
      <c r="DPH65" s="184"/>
      <c r="DPI65" s="183"/>
      <c r="DPJ65" s="184"/>
      <c r="DPK65" s="184"/>
      <c r="DPL65" s="184"/>
      <c r="DPM65" s="184"/>
      <c r="DPN65" s="184"/>
      <c r="DPO65" s="184"/>
      <c r="DPP65" s="184"/>
      <c r="DPQ65" s="184"/>
      <c r="DPR65" s="184"/>
      <c r="DPS65" s="184"/>
      <c r="DPT65" s="184"/>
      <c r="DPU65" s="184"/>
      <c r="DPV65" s="184"/>
      <c r="DPW65" s="184"/>
      <c r="DPX65" s="184"/>
      <c r="DPY65" s="184"/>
      <c r="DPZ65" s="183"/>
      <c r="DQA65" s="184"/>
      <c r="DQB65" s="184"/>
      <c r="DQC65" s="184"/>
      <c r="DQD65" s="184"/>
      <c r="DQE65" s="184"/>
      <c r="DQF65" s="184"/>
      <c r="DQG65" s="184"/>
      <c r="DQH65" s="184"/>
      <c r="DQI65" s="184"/>
      <c r="DQJ65" s="184"/>
      <c r="DQK65" s="184"/>
      <c r="DQL65" s="184"/>
      <c r="DQM65" s="184"/>
      <c r="DQN65" s="184"/>
      <c r="DQO65" s="184"/>
      <c r="DQP65" s="184"/>
      <c r="DQQ65" s="183"/>
      <c r="DQR65" s="184"/>
      <c r="DQS65" s="184"/>
      <c r="DQT65" s="184"/>
      <c r="DQU65" s="184"/>
      <c r="DQV65" s="184"/>
      <c r="DQW65" s="184"/>
      <c r="DQX65" s="184"/>
      <c r="DQY65" s="184"/>
      <c r="DQZ65" s="184"/>
      <c r="DRA65" s="184"/>
      <c r="DRB65" s="184"/>
      <c r="DRC65" s="184"/>
      <c r="DRD65" s="184"/>
      <c r="DRE65" s="184"/>
      <c r="DRF65" s="184"/>
      <c r="DRG65" s="184"/>
      <c r="DRH65" s="183"/>
      <c r="DRI65" s="184"/>
      <c r="DRJ65" s="184"/>
      <c r="DRK65" s="184"/>
      <c r="DRL65" s="184"/>
      <c r="DRM65" s="184"/>
      <c r="DRN65" s="184"/>
      <c r="DRO65" s="184"/>
      <c r="DRP65" s="184"/>
      <c r="DRQ65" s="184"/>
      <c r="DRR65" s="184"/>
      <c r="DRS65" s="184"/>
      <c r="DRT65" s="184"/>
      <c r="DRU65" s="184"/>
      <c r="DRV65" s="184"/>
      <c r="DRW65" s="184"/>
      <c r="DRX65" s="184"/>
      <c r="DRY65" s="183"/>
      <c r="DRZ65" s="184"/>
      <c r="DSA65" s="184"/>
      <c r="DSB65" s="184"/>
      <c r="DSC65" s="184"/>
      <c r="DSD65" s="184"/>
      <c r="DSE65" s="184"/>
      <c r="DSF65" s="184"/>
      <c r="DSG65" s="184"/>
      <c r="DSH65" s="184"/>
      <c r="DSI65" s="184"/>
      <c r="DSJ65" s="184"/>
      <c r="DSK65" s="184"/>
      <c r="DSL65" s="184"/>
      <c r="DSM65" s="184"/>
      <c r="DSN65" s="184"/>
      <c r="DSO65" s="184"/>
      <c r="DSP65" s="183"/>
      <c r="DSQ65" s="184"/>
      <c r="DSR65" s="184"/>
      <c r="DSS65" s="184"/>
      <c r="DST65" s="184"/>
      <c r="DSU65" s="184"/>
      <c r="DSV65" s="184"/>
      <c r="DSW65" s="184"/>
      <c r="DSX65" s="184"/>
      <c r="DSY65" s="184"/>
      <c r="DSZ65" s="184"/>
      <c r="DTA65" s="184"/>
      <c r="DTB65" s="184"/>
      <c r="DTC65" s="184"/>
      <c r="DTD65" s="184"/>
      <c r="DTE65" s="184"/>
      <c r="DTF65" s="184"/>
      <c r="DTG65" s="183"/>
      <c r="DTH65" s="184"/>
      <c r="DTI65" s="184"/>
      <c r="DTJ65" s="184"/>
      <c r="DTK65" s="184"/>
      <c r="DTL65" s="184"/>
      <c r="DTM65" s="184"/>
      <c r="DTN65" s="184"/>
      <c r="DTO65" s="184"/>
      <c r="DTP65" s="184"/>
      <c r="DTQ65" s="184"/>
      <c r="DTR65" s="184"/>
      <c r="DTS65" s="184"/>
      <c r="DTT65" s="184"/>
      <c r="DTU65" s="184"/>
      <c r="DTV65" s="184"/>
      <c r="DTW65" s="184"/>
      <c r="DTX65" s="183"/>
      <c r="DTY65" s="184"/>
      <c r="DTZ65" s="184"/>
      <c r="DUA65" s="184"/>
      <c r="DUB65" s="184"/>
      <c r="DUC65" s="184"/>
      <c r="DUD65" s="184"/>
      <c r="DUE65" s="184"/>
      <c r="DUF65" s="184"/>
      <c r="DUG65" s="184"/>
      <c r="DUH65" s="184"/>
      <c r="DUI65" s="184"/>
      <c r="DUJ65" s="184"/>
      <c r="DUK65" s="184"/>
      <c r="DUL65" s="184"/>
      <c r="DUM65" s="184"/>
      <c r="DUN65" s="184"/>
      <c r="DUO65" s="183"/>
      <c r="DUP65" s="184"/>
      <c r="DUQ65" s="184"/>
      <c r="DUR65" s="184"/>
      <c r="DUS65" s="184"/>
      <c r="DUT65" s="184"/>
      <c r="DUU65" s="184"/>
      <c r="DUV65" s="184"/>
      <c r="DUW65" s="184"/>
      <c r="DUX65" s="184"/>
      <c r="DUY65" s="184"/>
      <c r="DUZ65" s="184"/>
      <c r="DVA65" s="184"/>
      <c r="DVB65" s="184"/>
      <c r="DVC65" s="184"/>
      <c r="DVD65" s="184"/>
      <c r="DVE65" s="184"/>
      <c r="DVF65" s="183"/>
      <c r="DVG65" s="184"/>
      <c r="DVH65" s="184"/>
      <c r="DVI65" s="184"/>
      <c r="DVJ65" s="184"/>
      <c r="DVK65" s="184"/>
      <c r="DVL65" s="184"/>
      <c r="DVM65" s="184"/>
      <c r="DVN65" s="184"/>
      <c r="DVO65" s="184"/>
      <c r="DVP65" s="184"/>
      <c r="DVQ65" s="184"/>
      <c r="DVR65" s="184"/>
      <c r="DVS65" s="184"/>
      <c r="DVT65" s="184"/>
      <c r="DVU65" s="184"/>
      <c r="DVV65" s="184"/>
      <c r="DVW65" s="183"/>
      <c r="DVX65" s="184"/>
      <c r="DVY65" s="184"/>
      <c r="DVZ65" s="184"/>
      <c r="DWA65" s="184"/>
      <c r="DWB65" s="184"/>
      <c r="DWC65" s="184"/>
      <c r="DWD65" s="184"/>
      <c r="DWE65" s="184"/>
      <c r="DWF65" s="184"/>
      <c r="DWG65" s="184"/>
      <c r="DWH65" s="184"/>
      <c r="DWI65" s="184"/>
      <c r="DWJ65" s="184"/>
      <c r="DWK65" s="184"/>
      <c r="DWL65" s="184"/>
      <c r="DWM65" s="184"/>
      <c r="DWN65" s="183"/>
      <c r="DWO65" s="184"/>
      <c r="DWP65" s="184"/>
      <c r="DWQ65" s="184"/>
      <c r="DWR65" s="184"/>
      <c r="DWS65" s="184"/>
      <c r="DWT65" s="184"/>
      <c r="DWU65" s="184"/>
      <c r="DWV65" s="184"/>
      <c r="DWW65" s="184"/>
      <c r="DWX65" s="184"/>
      <c r="DWY65" s="184"/>
      <c r="DWZ65" s="184"/>
      <c r="DXA65" s="184"/>
      <c r="DXB65" s="184"/>
      <c r="DXC65" s="184"/>
      <c r="DXD65" s="184"/>
      <c r="DXE65" s="183"/>
      <c r="DXF65" s="184"/>
      <c r="DXG65" s="184"/>
      <c r="DXH65" s="184"/>
      <c r="DXI65" s="184"/>
      <c r="DXJ65" s="184"/>
      <c r="DXK65" s="184"/>
      <c r="DXL65" s="184"/>
      <c r="DXM65" s="184"/>
      <c r="DXN65" s="184"/>
      <c r="DXO65" s="184"/>
      <c r="DXP65" s="184"/>
      <c r="DXQ65" s="184"/>
      <c r="DXR65" s="184"/>
      <c r="DXS65" s="184"/>
      <c r="DXT65" s="184"/>
      <c r="DXU65" s="184"/>
      <c r="DXV65" s="183"/>
      <c r="DXW65" s="184"/>
      <c r="DXX65" s="184"/>
      <c r="DXY65" s="184"/>
      <c r="DXZ65" s="184"/>
      <c r="DYA65" s="184"/>
      <c r="DYB65" s="184"/>
      <c r="DYC65" s="184"/>
      <c r="DYD65" s="184"/>
      <c r="DYE65" s="184"/>
      <c r="DYF65" s="184"/>
      <c r="DYG65" s="184"/>
      <c r="DYH65" s="184"/>
      <c r="DYI65" s="184"/>
      <c r="DYJ65" s="184"/>
      <c r="DYK65" s="184"/>
      <c r="DYL65" s="184"/>
      <c r="DYM65" s="183"/>
      <c r="DYN65" s="184"/>
      <c r="DYO65" s="184"/>
      <c r="DYP65" s="184"/>
      <c r="DYQ65" s="184"/>
      <c r="DYR65" s="184"/>
      <c r="DYS65" s="184"/>
      <c r="DYT65" s="184"/>
      <c r="DYU65" s="184"/>
      <c r="DYV65" s="184"/>
      <c r="DYW65" s="184"/>
      <c r="DYX65" s="184"/>
      <c r="DYY65" s="184"/>
      <c r="DYZ65" s="184"/>
      <c r="DZA65" s="184"/>
      <c r="DZB65" s="184"/>
      <c r="DZC65" s="184"/>
      <c r="DZD65" s="183"/>
      <c r="DZE65" s="184"/>
      <c r="DZF65" s="184"/>
      <c r="DZG65" s="184"/>
      <c r="DZH65" s="184"/>
      <c r="DZI65" s="184"/>
      <c r="DZJ65" s="184"/>
      <c r="DZK65" s="184"/>
      <c r="DZL65" s="184"/>
      <c r="DZM65" s="184"/>
      <c r="DZN65" s="184"/>
      <c r="DZO65" s="184"/>
      <c r="DZP65" s="184"/>
      <c r="DZQ65" s="184"/>
      <c r="DZR65" s="184"/>
      <c r="DZS65" s="184"/>
      <c r="DZT65" s="184"/>
      <c r="DZU65" s="183"/>
      <c r="DZV65" s="184"/>
      <c r="DZW65" s="184"/>
      <c r="DZX65" s="184"/>
      <c r="DZY65" s="184"/>
      <c r="DZZ65" s="184"/>
      <c r="EAA65" s="184"/>
      <c r="EAB65" s="184"/>
      <c r="EAC65" s="184"/>
      <c r="EAD65" s="184"/>
      <c r="EAE65" s="184"/>
      <c r="EAF65" s="184"/>
      <c r="EAG65" s="184"/>
      <c r="EAH65" s="184"/>
      <c r="EAI65" s="184"/>
      <c r="EAJ65" s="184"/>
      <c r="EAK65" s="184"/>
      <c r="EAL65" s="183"/>
      <c r="EAM65" s="184"/>
      <c r="EAN65" s="184"/>
      <c r="EAO65" s="184"/>
      <c r="EAP65" s="184"/>
      <c r="EAQ65" s="184"/>
      <c r="EAR65" s="184"/>
      <c r="EAS65" s="184"/>
      <c r="EAT65" s="184"/>
      <c r="EAU65" s="184"/>
      <c r="EAV65" s="184"/>
      <c r="EAW65" s="184"/>
      <c r="EAX65" s="184"/>
      <c r="EAY65" s="184"/>
      <c r="EAZ65" s="184"/>
      <c r="EBA65" s="184"/>
      <c r="EBB65" s="184"/>
      <c r="EBC65" s="183"/>
      <c r="EBD65" s="184"/>
      <c r="EBE65" s="184"/>
      <c r="EBF65" s="184"/>
      <c r="EBG65" s="184"/>
      <c r="EBH65" s="184"/>
      <c r="EBI65" s="184"/>
      <c r="EBJ65" s="184"/>
      <c r="EBK65" s="184"/>
      <c r="EBL65" s="184"/>
      <c r="EBM65" s="184"/>
      <c r="EBN65" s="184"/>
      <c r="EBO65" s="184"/>
      <c r="EBP65" s="184"/>
      <c r="EBQ65" s="184"/>
      <c r="EBR65" s="184"/>
      <c r="EBS65" s="184"/>
      <c r="EBT65" s="183"/>
      <c r="EBU65" s="184"/>
      <c r="EBV65" s="184"/>
      <c r="EBW65" s="184"/>
      <c r="EBX65" s="184"/>
      <c r="EBY65" s="184"/>
      <c r="EBZ65" s="184"/>
      <c r="ECA65" s="184"/>
      <c r="ECB65" s="184"/>
      <c r="ECC65" s="184"/>
      <c r="ECD65" s="184"/>
      <c r="ECE65" s="184"/>
      <c r="ECF65" s="184"/>
      <c r="ECG65" s="184"/>
      <c r="ECH65" s="184"/>
      <c r="ECI65" s="184"/>
      <c r="ECJ65" s="184"/>
      <c r="ECK65" s="183"/>
      <c r="ECL65" s="184"/>
      <c r="ECM65" s="184"/>
      <c r="ECN65" s="184"/>
      <c r="ECO65" s="184"/>
      <c r="ECP65" s="184"/>
      <c r="ECQ65" s="184"/>
      <c r="ECR65" s="184"/>
      <c r="ECS65" s="184"/>
      <c r="ECT65" s="184"/>
      <c r="ECU65" s="184"/>
      <c r="ECV65" s="184"/>
      <c r="ECW65" s="184"/>
      <c r="ECX65" s="184"/>
      <c r="ECY65" s="184"/>
      <c r="ECZ65" s="184"/>
      <c r="EDA65" s="184"/>
      <c r="EDB65" s="183"/>
      <c r="EDC65" s="184"/>
      <c r="EDD65" s="184"/>
      <c r="EDE65" s="184"/>
      <c r="EDF65" s="184"/>
      <c r="EDG65" s="184"/>
      <c r="EDH65" s="184"/>
      <c r="EDI65" s="184"/>
      <c r="EDJ65" s="184"/>
      <c r="EDK65" s="184"/>
      <c r="EDL65" s="184"/>
      <c r="EDM65" s="184"/>
      <c r="EDN65" s="184"/>
      <c r="EDO65" s="184"/>
      <c r="EDP65" s="184"/>
      <c r="EDQ65" s="184"/>
      <c r="EDR65" s="184"/>
      <c r="EDS65" s="183"/>
      <c r="EDT65" s="184"/>
      <c r="EDU65" s="184"/>
      <c r="EDV65" s="184"/>
      <c r="EDW65" s="184"/>
      <c r="EDX65" s="184"/>
      <c r="EDY65" s="184"/>
      <c r="EDZ65" s="184"/>
      <c r="EEA65" s="184"/>
      <c r="EEB65" s="184"/>
      <c r="EEC65" s="184"/>
      <c r="EED65" s="184"/>
      <c r="EEE65" s="184"/>
      <c r="EEF65" s="184"/>
      <c r="EEG65" s="184"/>
      <c r="EEH65" s="184"/>
      <c r="EEI65" s="184"/>
      <c r="EEJ65" s="183"/>
      <c r="EEK65" s="184"/>
      <c r="EEL65" s="184"/>
      <c r="EEM65" s="184"/>
      <c r="EEN65" s="184"/>
      <c r="EEO65" s="184"/>
      <c r="EEP65" s="184"/>
      <c r="EEQ65" s="184"/>
      <c r="EER65" s="184"/>
      <c r="EES65" s="184"/>
      <c r="EET65" s="184"/>
      <c r="EEU65" s="184"/>
      <c r="EEV65" s="184"/>
      <c r="EEW65" s="184"/>
      <c r="EEX65" s="184"/>
      <c r="EEY65" s="184"/>
      <c r="EEZ65" s="184"/>
      <c r="EFA65" s="183"/>
      <c r="EFB65" s="184"/>
      <c r="EFC65" s="184"/>
      <c r="EFD65" s="184"/>
      <c r="EFE65" s="184"/>
      <c r="EFF65" s="184"/>
      <c r="EFG65" s="184"/>
      <c r="EFH65" s="184"/>
      <c r="EFI65" s="184"/>
      <c r="EFJ65" s="184"/>
      <c r="EFK65" s="184"/>
      <c r="EFL65" s="184"/>
      <c r="EFM65" s="184"/>
      <c r="EFN65" s="184"/>
      <c r="EFO65" s="184"/>
      <c r="EFP65" s="184"/>
      <c r="EFQ65" s="184"/>
      <c r="EFR65" s="183"/>
      <c r="EFS65" s="184"/>
      <c r="EFT65" s="184"/>
      <c r="EFU65" s="184"/>
      <c r="EFV65" s="184"/>
      <c r="EFW65" s="184"/>
      <c r="EFX65" s="184"/>
      <c r="EFY65" s="184"/>
      <c r="EFZ65" s="184"/>
      <c r="EGA65" s="184"/>
      <c r="EGB65" s="184"/>
      <c r="EGC65" s="184"/>
      <c r="EGD65" s="184"/>
      <c r="EGE65" s="184"/>
      <c r="EGF65" s="184"/>
      <c r="EGG65" s="184"/>
      <c r="EGH65" s="184"/>
      <c r="EGI65" s="183"/>
      <c r="EGJ65" s="184"/>
      <c r="EGK65" s="184"/>
      <c r="EGL65" s="184"/>
      <c r="EGM65" s="184"/>
      <c r="EGN65" s="184"/>
      <c r="EGO65" s="184"/>
      <c r="EGP65" s="184"/>
      <c r="EGQ65" s="184"/>
      <c r="EGR65" s="184"/>
      <c r="EGS65" s="184"/>
      <c r="EGT65" s="184"/>
      <c r="EGU65" s="184"/>
      <c r="EGV65" s="184"/>
      <c r="EGW65" s="184"/>
      <c r="EGX65" s="184"/>
      <c r="EGY65" s="184"/>
      <c r="EGZ65" s="183"/>
      <c r="EHA65" s="184"/>
      <c r="EHB65" s="184"/>
      <c r="EHC65" s="184"/>
      <c r="EHD65" s="184"/>
      <c r="EHE65" s="184"/>
      <c r="EHF65" s="184"/>
      <c r="EHG65" s="184"/>
      <c r="EHH65" s="184"/>
      <c r="EHI65" s="184"/>
      <c r="EHJ65" s="184"/>
      <c r="EHK65" s="184"/>
      <c r="EHL65" s="184"/>
      <c r="EHM65" s="184"/>
      <c r="EHN65" s="184"/>
      <c r="EHO65" s="184"/>
      <c r="EHP65" s="184"/>
      <c r="EHQ65" s="183"/>
      <c r="EHR65" s="184"/>
      <c r="EHS65" s="184"/>
      <c r="EHT65" s="184"/>
      <c r="EHU65" s="184"/>
      <c r="EHV65" s="184"/>
      <c r="EHW65" s="184"/>
      <c r="EHX65" s="184"/>
      <c r="EHY65" s="184"/>
      <c r="EHZ65" s="184"/>
      <c r="EIA65" s="184"/>
      <c r="EIB65" s="184"/>
      <c r="EIC65" s="184"/>
      <c r="EID65" s="184"/>
      <c r="EIE65" s="184"/>
      <c r="EIF65" s="184"/>
      <c r="EIG65" s="184"/>
      <c r="EIH65" s="183"/>
      <c r="EII65" s="184"/>
      <c r="EIJ65" s="184"/>
      <c r="EIK65" s="184"/>
      <c r="EIL65" s="184"/>
      <c r="EIM65" s="184"/>
      <c r="EIN65" s="184"/>
      <c r="EIO65" s="184"/>
      <c r="EIP65" s="184"/>
      <c r="EIQ65" s="184"/>
      <c r="EIR65" s="184"/>
      <c r="EIS65" s="184"/>
      <c r="EIT65" s="184"/>
      <c r="EIU65" s="184"/>
      <c r="EIV65" s="184"/>
      <c r="EIW65" s="184"/>
      <c r="EIX65" s="184"/>
      <c r="EIY65" s="183"/>
      <c r="EIZ65" s="184"/>
      <c r="EJA65" s="184"/>
      <c r="EJB65" s="184"/>
      <c r="EJC65" s="184"/>
      <c r="EJD65" s="184"/>
      <c r="EJE65" s="184"/>
      <c r="EJF65" s="184"/>
      <c r="EJG65" s="184"/>
      <c r="EJH65" s="184"/>
      <c r="EJI65" s="184"/>
      <c r="EJJ65" s="184"/>
      <c r="EJK65" s="184"/>
      <c r="EJL65" s="184"/>
      <c r="EJM65" s="184"/>
      <c r="EJN65" s="184"/>
      <c r="EJO65" s="184"/>
      <c r="EJP65" s="183"/>
      <c r="EJQ65" s="184"/>
      <c r="EJR65" s="184"/>
      <c r="EJS65" s="184"/>
      <c r="EJT65" s="184"/>
      <c r="EJU65" s="184"/>
      <c r="EJV65" s="184"/>
      <c r="EJW65" s="184"/>
      <c r="EJX65" s="184"/>
      <c r="EJY65" s="184"/>
      <c r="EJZ65" s="184"/>
      <c r="EKA65" s="184"/>
      <c r="EKB65" s="184"/>
      <c r="EKC65" s="184"/>
      <c r="EKD65" s="184"/>
      <c r="EKE65" s="184"/>
      <c r="EKF65" s="184"/>
      <c r="EKG65" s="183"/>
      <c r="EKH65" s="184"/>
      <c r="EKI65" s="184"/>
      <c r="EKJ65" s="184"/>
      <c r="EKK65" s="184"/>
      <c r="EKL65" s="184"/>
      <c r="EKM65" s="184"/>
      <c r="EKN65" s="184"/>
      <c r="EKO65" s="184"/>
      <c r="EKP65" s="184"/>
      <c r="EKQ65" s="184"/>
      <c r="EKR65" s="184"/>
      <c r="EKS65" s="184"/>
      <c r="EKT65" s="184"/>
      <c r="EKU65" s="184"/>
      <c r="EKV65" s="184"/>
      <c r="EKW65" s="184"/>
      <c r="EKX65" s="183"/>
      <c r="EKY65" s="184"/>
      <c r="EKZ65" s="184"/>
      <c r="ELA65" s="184"/>
      <c r="ELB65" s="184"/>
      <c r="ELC65" s="184"/>
      <c r="ELD65" s="184"/>
      <c r="ELE65" s="184"/>
      <c r="ELF65" s="184"/>
      <c r="ELG65" s="184"/>
      <c r="ELH65" s="184"/>
      <c r="ELI65" s="184"/>
      <c r="ELJ65" s="184"/>
      <c r="ELK65" s="184"/>
      <c r="ELL65" s="184"/>
      <c r="ELM65" s="184"/>
      <c r="ELN65" s="184"/>
      <c r="ELO65" s="183"/>
      <c r="ELP65" s="184"/>
      <c r="ELQ65" s="184"/>
      <c r="ELR65" s="184"/>
      <c r="ELS65" s="184"/>
      <c r="ELT65" s="184"/>
      <c r="ELU65" s="184"/>
      <c r="ELV65" s="184"/>
      <c r="ELW65" s="184"/>
      <c r="ELX65" s="184"/>
      <c r="ELY65" s="184"/>
      <c r="ELZ65" s="184"/>
      <c r="EMA65" s="184"/>
      <c r="EMB65" s="184"/>
      <c r="EMC65" s="184"/>
      <c r="EMD65" s="184"/>
      <c r="EME65" s="184"/>
      <c r="EMF65" s="183"/>
      <c r="EMG65" s="184"/>
      <c r="EMH65" s="184"/>
      <c r="EMI65" s="184"/>
      <c r="EMJ65" s="184"/>
      <c r="EMK65" s="184"/>
      <c r="EML65" s="184"/>
      <c r="EMM65" s="184"/>
      <c r="EMN65" s="184"/>
      <c r="EMO65" s="184"/>
      <c r="EMP65" s="184"/>
      <c r="EMQ65" s="184"/>
      <c r="EMR65" s="184"/>
      <c r="EMS65" s="184"/>
      <c r="EMT65" s="184"/>
      <c r="EMU65" s="184"/>
      <c r="EMV65" s="184"/>
      <c r="EMW65" s="183"/>
      <c r="EMX65" s="184"/>
      <c r="EMY65" s="184"/>
      <c r="EMZ65" s="184"/>
      <c r="ENA65" s="184"/>
      <c r="ENB65" s="184"/>
      <c r="ENC65" s="184"/>
      <c r="END65" s="184"/>
      <c r="ENE65" s="184"/>
      <c r="ENF65" s="184"/>
      <c r="ENG65" s="184"/>
      <c r="ENH65" s="184"/>
      <c r="ENI65" s="184"/>
      <c r="ENJ65" s="184"/>
      <c r="ENK65" s="184"/>
      <c r="ENL65" s="184"/>
      <c r="ENM65" s="184"/>
      <c r="ENN65" s="183"/>
      <c r="ENO65" s="184"/>
      <c r="ENP65" s="184"/>
      <c r="ENQ65" s="184"/>
      <c r="ENR65" s="184"/>
      <c r="ENS65" s="184"/>
      <c r="ENT65" s="184"/>
      <c r="ENU65" s="184"/>
      <c r="ENV65" s="184"/>
      <c r="ENW65" s="184"/>
      <c r="ENX65" s="184"/>
      <c r="ENY65" s="184"/>
      <c r="ENZ65" s="184"/>
      <c r="EOA65" s="184"/>
      <c r="EOB65" s="184"/>
      <c r="EOC65" s="184"/>
      <c r="EOD65" s="184"/>
      <c r="EOE65" s="183"/>
      <c r="EOF65" s="184"/>
      <c r="EOG65" s="184"/>
      <c r="EOH65" s="184"/>
      <c r="EOI65" s="184"/>
      <c r="EOJ65" s="184"/>
      <c r="EOK65" s="184"/>
      <c r="EOL65" s="184"/>
      <c r="EOM65" s="184"/>
      <c r="EON65" s="184"/>
      <c r="EOO65" s="184"/>
      <c r="EOP65" s="184"/>
      <c r="EOQ65" s="184"/>
      <c r="EOR65" s="184"/>
      <c r="EOS65" s="184"/>
      <c r="EOT65" s="184"/>
      <c r="EOU65" s="184"/>
      <c r="EOV65" s="183"/>
      <c r="EOW65" s="184"/>
      <c r="EOX65" s="184"/>
      <c r="EOY65" s="184"/>
      <c r="EOZ65" s="184"/>
      <c r="EPA65" s="184"/>
      <c r="EPB65" s="184"/>
      <c r="EPC65" s="184"/>
      <c r="EPD65" s="184"/>
      <c r="EPE65" s="184"/>
      <c r="EPF65" s="184"/>
      <c r="EPG65" s="184"/>
      <c r="EPH65" s="184"/>
      <c r="EPI65" s="184"/>
      <c r="EPJ65" s="184"/>
      <c r="EPK65" s="184"/>
      <c r="EPL65" s="184"/>
      <c r="EPM65" s="183"/>
      <c r="EPN65" s="184"/>
      <c r="EPO65" s="184"/>
      <c r="EPP65" s="184"/>
      <c r="EPQ65" s="184"/>
      <c r="EPR65" s="184"/>
      <c r="EPS65" s="184"/>
      <c r="EPT65" s="184"/>
      <c r="EPU65" s="184"/>
      <c r="EPV65" s="184"/>
      <c r="EPW65" s="184"/>
      <c r="EPX65" s="184"/>
      <c r="EPY65" s="184"/>
      <c r="EPZ65" s="184"/>
      <c r="EQA65" s="184"/>
      <c r="EQB65" s="184"/>
      <c r="EQC65" s="184"/>
      <c r="EQD65" s="183"/>
      <c r="EQE65" s="184"/>
      <c r="EQF65" s="184"/>
      <c r="EQG65" s="184"/>
      <c r="EQH65" s="184"/>
      <c r="EQI65" s="184"/>
      <c r="EQJ65" s="184"/>
      <c r="EQK65" s="184"/>
      <c r="EQL65" s="184"/>
      <c r="EQM65" s="184"/>
      <c r="EQN65" s="184"/>
      <c r="EQO65" s="184"/>
      <c r="EQP65" s="184"/>
      <c r="EQQ65" s="184"/>
      <c r="EQR65" s="184"/>
      <c r="EQS65" s="184"/>
      <c r="EQT65" s="184"/>
      <c r="EQU65" s="183"/>
      <c r="EQV65" s="184"/>
      <c r="EQW65" s="184"/>
      <c r="EQX65" s="184"/>
      <c r="EQY65" s="184"/>
      <c r="EQZ65" s="184"/>
      <c r="ERA65" s="184"/>
      <c r="ERB65" s="184"/>
      <c r="ERC65" s="184"/>
      <c r="ERD65" s="184"/>
      <c r="ERE65" s="184"/>
      <c r="ERF65" s="184"/>
      <c r="ERG65" s="184"/>
      <c r="ERH65" s="184"/>
      <c r="ERI65" s="184"/>
      <c r="ERJ65" s="184"/>
      <c r="ERK65" s="184"/>
      <c r="ERL65" s="183"/>
      <c r="ERM65" s="184"/>
      <c r="ERN65" s="184"/>
      <c r="ERO65" s="184"/>
      <c r="ERP65" s="184"/>
      <c r="ERQ65" s="184"/>
      <c r="ERR65" s="184"/>
      <c r="ERS65" s="184"/>
      <c r="ERT65" s="184"/>
      <c r="ERU65" s="184"/>
      <c r="ERV65" s="184"/>
      <c r="ERW65" s="184"/>
      <c r="ERX65" s="184"/>
      <c r="ERY65" s="184"/>
      <c r="ERZ65" s="184"/>
      <c r="ESA65" s="184"/>
      <c r="ESB65" s="184"/>
      <c r="ESC65" s="183"/>
      <c r="ESD65" s="184"/>
      <c r="ESE65" s="184"/>
      <c r="ESF65" s="184"/>
      <c r="ESG65" s="184"/>
      <c r="ESH65" s="184"/>
      <c r="ESI65" s="184"/>
      <c r="ESJ65" s="184"/>
      <c r="ESK65" s="184"/>
      <c r="ESL65" s="184"/>
      <c r="ESM65" s="184"/>
      <c r="ESN65" s="184"/>
      <c r="ESO65" s="184"/>
      <c r="ESP65" s="184"/>
      <c r="ESQ65" s="184"/>
      <c r="ESR65" s="184"/>
      <c r="ESS65" s="184"/>
      <c r="EST65" s="183"/>
      <c r="ESU65" s="184"/>
      <c r="ESV65" s="184"/>
      <c r="ESW65" s="184"/>
      <c r="ESX65" s="184"/>
      <c r="ESY65" s="184"/>
      <c r="ESZ65" s="184"/>
      <c r="ETA65" s="184"/>
      <c r="ETB65" s="184"/>
      <c r="ETC65" s="184"/>
      <c r="ETD65" s="184"/>
      <c r="ETE65" s="184"/>
      <c r="ETF65" s="184"/>
      <c r="ETG65" s="184"/>
      <c r="ETH65" s="184"/>
      <c r="ETI65" s="184"/>
      <c r="ETJ65" s="184"/>
      <c r="ETK65" s="183"/>
      <c r="ETL65" s="184"/>
      <c r="ETM65" s="184"/>
      <c r="ETN65" s="184"/>
      <c r="ETO65" s="184"/>
      <c r="ETP65" s="184"/>
      <c r="ETQ65" s="184"/>
      <c r="ETR65" s="184"/>
      <c r="ETS65" s="184"/>
      <c r="ETT65" s="184"/>
      <c r="ETU65" s="184"/>
      <c r="ETV65" s="184"/>
      <c r="ETW65" s="184"/>
      <c r="ETX65" s="184"/>
      <c r="ETY65" s="184"/>
      <c r="ETZ65" s="184"/>
      <c r="EUA65" s="184"/>
      <c r="EUB65" s="183"/>
      <c r="EUC65" s="184"/>
      <c r="EUD65" s="184"/>
      <c r="EUE65" s="184"/>
      <c r="EUF65" s="184"/>
      <c r="EUG65" s="184"/>
      <c r="EUH65" s="184"/>
      <c r="EUI65" s="184"/>
      <c r="EUJ65" s="184"/>
      <c r="EUK65" s="184"/>
      <c r="EUL65" s="184"/>
      <c r="EUM65" s="184"/>
      <c r="EUN65" s="184"/>
      <c r="EUO65" s="184"/>
      <c r="EUP65" s="184"/>
      <c r="EUQ65" s="184"/>
      <c r="EUR65" s="184"/>
      <c r="EUS65" s="183"/>
      <c r="EUT65" s="184"/>
      <c r="EUU65" s="184"/>
      <c r="EUV65" s="184"/>
      <c r="EUW65" s="184"/>
      <c r="EUX65" s="184"/>
      <c r="EUY65" s="184"/>
      <c r="EUZ65" s="184"/>
      <c r="EVA65" s="184"/>
      <c r="EVB65" s="184"/>
      <c r="EVC65" s="184"/>
      <c r="EVD65" s="184"/>
      <c r="EVE65" s="184"/>
      <c r="EVF65" s="184"/>
      <c r="EVG65" s="184"/>
      <c r="EVH65" s="184"/>
      <c r="EVI65" s="184"/>
      <c r="EVJ65" s="183"/>
      <c r="EVK65" s="184"/>
      <c r="EVL65" s="184"/>
      <c r="EVM65" s="184"/>
      <c r="EVN65" s="184"/>
      <c r="EVO65" s="184"/>
      <c r="EVP65" s="184"/>
      <c r="EVQ65" s="184"/>
      <c r="EVR65" s="184"/>
      <c r="EVS65" s="184"/>
      <c r="EVT65" s="184"/>
      <c r="EVU65" s="184"/>
      <c r="EVV65" s="184"/>
      <c r="EVW65" s="184"/>
      <c r="EVX65" s="184"/>
      <c r="EVY65" s="184"/>
      <c r="EVZ65" s="184"/>
      <c r="EWA65" s="183"/>
      <c r="EWB65" s="184"/>
      <c r="EWC65" s="184"/>
      <c r="EWD65" s="184"/>
      <c r="EWE65" s="184"/>
      <c r="EWF65" s="184"/>
      <c r="EWG65" s="184"/>
      <c r="EWH65" s="184"/>
      <c r="EWI65" s="184"/>
      <c r="EWJ65" s="184"/>
      <c r="EWK65" s="184"/>
      <c r="EWL65" s="184"/>
      <c r="EWM65" s="184"/>
      <c r="EWN65" s="184"/>
      <c r="EWO65" s="184"/>
      <c r="EWP65" s="184"/>
      <c r="EWQ65" s="184"/>
      <c r="EWR65" s="183"/>
      <c r="EWS65" s="184"/>
      <c r="EWT65" s="184"/>
      <c r="EWU65" s="184"/>
      <c r="EWV65" s="184"/>
      <c r="EWW65" s="184"/>
      <c r="EWX65" s="184"/>
      <c r="EWY65" s="184"/>
      <c r="EWZ65" s="184"/>
      <c r="EXA65" s="184"/>
      <c r="EXB65" s="184"/>
      <c r="EXC65" s="184"/>
      <c r="EXD65" s="184"/>
      <c r="EXE65" s="184"/>
      <c r="EXF65" s="184"/>
      <c r="EXG65" s="184"/>
      <c r="EXH65" s="184"/>
      <c r="EXI65" s="183"/>
      <c r="EXJ65" s="184"/>
      <c r="EXK65" s="184"/>
      <c r="EXL65" s="184"/>
      <c r="EXM65" s="184"/>
      <c r="EXN65" s="184"/>
      <c r="EXO65" s="184"/>
      <c r="EXP65" s="184"/>
      <c r="EXQ65" s="184"/>
      <c r="EXR65" s="184"/>
      <c r="EXS65" s="184"/>
      <c r="EXT65" s="184"/>
      <c r="EXU65" s="184"/>
      <c r="EXV65" s="184"/>
      <c r="EXW65" s="184"/>
      <c r="EXX65" s="184"/>
      <c r="EXY65" s="184"/>
      <c r="EXZ65" s="183"/>
      <c r="EYA65" s="184"/>
      <c r="EYB65" s="184"/>
      <c r="EYC65" s="184"/>
      <c r="EYD65" s="184"/>
      <c r="EYE65" s="184"/>
      <c r="EYF65" s="184"/>
      <c r="EYG65" s="184"/>
      <c r="EYH65" s="184"/>
      <c r="EYI65" s="184"/>
      <c r="EYJ65" s="184"/>
      <c r="EYK65" s="184"/>
      <c r="EYL65" s="184"/>
      <c r="EYM65" s="184"/>
      <c r="EYN65" s="184"/>
      <c r="EYO65" s="184"/>
      <c r="EYP65" s="184"/>
      <c r="EYQ65" s="183"/>
      <c r="EYR65" s="184"/>
      <c r="EYS65" s="184"/>
      <c r="EYT65" s="184"/>
      <c r="EYU65" s="184"/>
      <c r="EYV65" s="184"/>
      <c r="EYW65" s="184"/>
      <c r="EYX65" s="184"/>
      <c r="EYY65" s="184"/>
      <c r="EYZ65" s="184"/>
      <c r="EZA65" s="184"/>
      <c r="EZB65" s="184"/>
      <c r="EZC65" s="184"/>
      <c r="EZD65" s="184"/>
      <c r="EZE65" s="184"/>
      <c r="EZF65" s="184"/>
      <c r="EZG65" s="184"/>
      <c r="EZH65" s="183"/>
      <c r="EZI65" s="184"/>
      <c r="EZJ65" s="184"/>
      <c r="EZK65" s="184"/>
      <c r="EZL65" s="184"/>
      <c r="EZM65" s="184"/>
      <c r="EZN65" s="184"/>
      <c r="EZO65" s="184"/>
      <c r="EZP65" s="184"/>
      <c r="EZQ65" s="184"/>
      <c r="EZR65" s="184"/>
      <c r="EZS65" s="184"/>
      <c r="EZT65" s="184"/>
      <c r="EZU65" s="184"/>
      <c r="EZV65" s="184"/>
      <c r="EZW65" s="184"/>
      <c r="EZX65" s="184"/>
      <c r="EZY65" s="183"/>
      <c r="EZZ65" s="184"/>
      <c r="FAA65" s="184"/>
      <c r="FAB65" s="184"/>
      <c r="FAC65" s="184"/>
      <c r="FAD65" s="184"/>
      <c r="FAE65" s="184"/>
      <c r="FAF65" s="184"/>
      <c r="FAG65" s="184"/>
      <c r="FAH65" s="184"/>
      <c r="FAI65" s="184"/>
      <c r="FAJ65" s="184"/>
      <c r="FAK65" s="184"/>
      <c r="FAL65" s="184"/>
      <c r="FAM65" s="184"/>
      <c r="FAN65" s="184"/>
      <c r="FAO65" s="184"/>
      <c r="FAP65" s="183"/>
      <c r="FAQ65" s="184"/>
      <c r="FAR65" s="184"/>
      <c r="FAS65" s="184"/>
      <c r="FAT65" s="184"/>
      <c r="FAU65" s="184"/>
      <c r="FAV65" s="184"/>
      <c r="FAW65" s="184"/>
      <c r="FAX65" s="184"/>
      <c r="FAY65" s="184"/>
      <c r="FAZ65" s="184"/>
      <c r="FBA65" s="184"/>
      <c r="FBB65" s="184"/>
      <c r="FBC65" s="184"/>
      <c r="FBD65" s="184"/>
      <c r="FBE65" s="184"/>
      <c r="FBF65" s="184"/>
      <c r="FBG65" s="183"/>
      <c r="FBH65" s="184"/>
      <c r="FBI65" s="184"/>
      <c r="FBJ65" s="184"/>
      <c r="FBK65" s="184"/>
      <c r="FBL65" s="184"/>
      <c r="FBM65" s="184"/>
      <c r="FBN65" s="184"/>
      <c r="FBO65" s="184"/>
      <c r="FBP65" s="184"/>
      <c r="FBQ65" s="184"/>
      <c r="FBR65" s="184"/>
      <c r="FBS65" s="184"/>
      <c r="FBT65" s="184"/>
      <c r="FBU65" s="184"/>
      <c r="FBV65" s="184"/>
      <c r="FBW65" s="184"/>
      <c r="FBX65" s="183"/>
      <c r="FBY65" s="184"/>
      <c r="FBZ65" s="184"/>
      <c r="FCA65" s="184"/>
      <c r="FCB65" s="184"/>
      <c r="FCC65" s="184"/>
      <c r="FCD65" s="184"/>
      <c r="FCE65" s="184"/>
      <c r="FCF65" s="184"/>
      <c r="FCG65" s="184"/>
      <c r="FCH65" s="184"/>
      <c r="FCI65" s="184"/>
      <c r="FCJ65" s="184"/>
      <c r="FCK65" s="184"/>
      <c r="FCL65" s="184"/>
      <c r="FCM65" s="184"/>
      <c r="FCN65" s="184"/>
      <c r="FCO65" s="183"/>
      <c r="FCP65" s="184"/>
      <c r="FCQ65" s="184"/>
      <c r="FCR65" s="184"/>
      <c r="FCS65" s="184"/>
      <c r="FCT65" s="184"/>
      <c r="FCU65" s="184"/>
      <c r="FCV65" s="184"/>
      <c r="FCW65" s="184"/>
      <c r="FCX65" s="184"/>
      <c r="FCY65" s="184"/>
      <c r="FCZ65" s="184"/>
      <c r="FDA65" s="184"/>
      <c r="FDB65" s="184"/>
      <c r="FDC65" s="184"/>
      <c r="FDD65" s="184"/>
      <c r="FDE65" s="184"/>
      <c r="FDF65" s="183"/>
      <c r="FDG65" s="184"/>
      <c r="FDH65" s="184"/>
      <c r="FDI65" s="184"/>
      <c r="FDJ65" s="184"/>
      <c r="FDK65" s="184"/>
      <c r="FDL65" s="184"/>
      <c r="FDM65" s="184"/>
      <c r="FDN65" s="184"/>
      <c r="FDO65" s="184"/>
      <c r="FDP65" s="184"/>
      <c r="FDQ65" s="184"/>
      <c r="FDR65" s="184"/>
      <c r="FDS65" s="184"/>
      <c r="FDT65" s="184"/>
      <c r="FDU65" s="184"/>
      <c r="FDV65" s="184"/>
      <c r="FDW65" s="183"/>
      <c r="FDX65" s="184"/>
      <c r="FDY65" s="184"/>
      <c r="FDZ65" s="184"/>
      <c r="FEA65" s="184"/>
      <c r="FEB65" s="184"/>
      <c r="FEC65" s="184"/>
      <c r="FED65" s="184"/>
      <c r="FEE65" s="184"/>
      <c r="FEF65" s="184"/>
      <c r="FEG65" s="184"/>
      <c r="FEH65" s="184"/>
      <c r="FEI65" s="184"/>
      <c r="FEJ65" s="184"/>
      <c r="FEK65" s="184"/>
      <c r="FEL65" s="184"/>
      <c r="FEM65" s="184"/>
      <c r="FEN65" s="183"/>
      <c r="FEO65" s="184"/>
      <c r="FEP65" s="184"/>
      <c r="FEQ65" s="184"/>
      <c r="FER65" s="184"/>
      <c r="FES65" s="184"/>
      <c r="FET65" s="184"/>
      <c r="FEU65" s="184"/>
      <c r="FEV65" s="184"/>
      <c r="FEW65" s="184"/>
      <c r="FEX65" s="184"/>
      <c r="FEY65" s="184"/>
      <c r="FEZ65" s="184"/>
      <c r="FFA65" s="184"/>
      <c r="FFB65" s="184"/>
      <c r="FFC65" s="184"/>
      <c r="FFD65" s="184"/>
      <c r="FFE65" s="183"/>
      <c r="FFF65" s="184"/>
      <c r="FFG65" s="184"/>
      <c r="FFH65" s="184"/>
      <c r="FFI65" s="184"/>
      <c r="FFJ65" s="184"/>
      <c r="FFK65" s="184"/>
      <c r="FFL65" s="184"/>
      <c r="FFM65" s="184"/>
      <c r="FFN65" s="184"/>
      <c r="FFO65" s="184"/>
      <c r="FFP65" s="184"/>
      <c r="FFQ65" s="184"/>
      <c r="FFR65" s="184"/>
      <c r="FFS65" s="184"/>
      <c r="FFT65" s="184"/>
      <c r="FFU65" s="184"/>
      <c r="FFV65" s="183"/>
      <c r="FFW65" s="184"/>
      <c r="FFX65" s="184"/>
      <c r="FFY65" s="184"/>
      <c r="FFZ65" s="184"/>
      <c r="FGA65" s="184"/>
      <c r="FGB65" s="184"/>
      <c r="FGC65" s="184"/>
      <c r="FGD65" s="184"/>
      <c r="FGE65" s="184"/>
      <c r="FGF65" s="184"/>
      <c r="FGG65" s="184"/>
      <c r="FGH65" s="184"/>
      <c r="FGI65" s="184"/>
      <c r="FGJ65" s="184"/>
      <c r="FGK65" s="184"/>
      <c r="FGL65" s="184"/>
      <c r="FGM65" s="183"/>
      <c r="FGN65" s="184"/>
      <c r="FGO65" s="184"/>
      <c r="FGP65" s="184"/>
      <c r="FGQ65" s="184"/>
      <c r="FGR65" s="184"/>
      <c r="FGS65" s="184"/>
      <c r="FGT65" s="184"/>
      <c r="FGU65" s="184"/>
      <c r="FGV65" s="184"/>
      <c r="FGW65" s="184"/>
      <c r="FGX65" s="184"/>
      <c r="FGY65" s="184"/>
      <c r="FGZ65" s="184"/>
      <c r="FHA65" s="184"/>
      <c r="FHB65" s="184"/>
      <c r="FHC65" s="184"/>
      <c r="FHD65" s="183"/>
      <c r="FHE65" s="184"/>
      <c r="FHF65" s="184"/>
      <c r="FHG65" s="184"/>
      <c r="FHH65" s="184"/>
      <c r="FHI65" s="184"/>
      <c r="FHJ65" s="184"/>
      <c r="FHK65" s="184"/>
      <c r="FHL65" s="184"/>
      <c r="FHM65" s="184"/>
      <c r="FHN65" s="184"/>
      <c r="FHO65" s="184"/>
      <c r="FHP65" s="184"/>
      <c r="FHQ65" s="184"/>
      <c r="FHR65" s="184"/>
      <c r="FHS65" s="184"/>
      <c r="FHT65" s="184"/>
      <c r="FHU65" s="183"/>
      <c r="FHV65" s="184"/>
      <c r="FHW65" s="184"/>
      <c r="FHX65" s="184"/>
      <c r="FHY65" s="184"/>
      <c r="FHZ65" s="184"/>
      <c r="FIA65" s="184"/>
      <c r="FIB65" s="184"/>
      <c r="FIC65" s="184"/>
      <c r="FID65" s="184"/>
      <c r="FIE65" s="184"/>
      <c r="FIF65" s="184"/>
      <c r="FIG65" s="184"/>
      <c r="FIH65" s="184"/>
      <c r="FII65" s="184"/>
      <c r="FIJ65" s="184"/>
      <c r="FIK65" s="184"/>
      <c r="FIL65" s="183"/>
      <c r="FIM65" s="184"/>
      <c r="FIN65" s="184"/>
      <c r="FIO65" s="184"/>
      <c r="FIP65" s="184"/>
      <c r="FIQ65" s="184"/>
      <c r="FIR65" s="184"/>
      <c r="FIS65" s="184"/>
      <c r="FIT65" s="184"/>
      <c r="FIU65" s="184"/>
      <c r="FIV65" s="184"/>
      <c r="FIW65" s="184"/>
      <c r="FIX65" s="184"/>
      <c r="FIY65" s="184"/>
      <c r="FIZ65" s="184"/>
      <c r="FJA65" s="184"/>
      <c r="FJB65" s="184"/>
      <c r="FJC65" s="183"/>
      <c r="FJD65" s="184"/>
      <c r="FJE65" s="184"/>
      <c r="FJF65" s="184"/>
      <c r="FJG65" s="184"/>
      <c r="FJH65" s="184"/>
      <c r="FJI65" s="184"/>
      <c r="FJJ65" s="184"/>
      <c r="FJK65" s="184"/>
      <c r="FJL65" s="184"/>
      <c r="FJM65" s="184"/>
      <c r="FJN65" s="184"/>
      <c r="FJO65" s="184"/>
      <c r="FJP65" s="184"/>
      <c r="FJQ65" s="184"/>
      <c r="FJR65" s="184"/>
      <c r="FJS65" s="184"/>
      <c r="FJT65" s="183"/>
      <c r="FJU65" s="184"/>
      <c r="FJV65" s="184"/>
      <c r="FJW65" s="184"/>
      <c r="FJX65" s="184"/>
      <c r="FJY65" s="184"/>
      <c r="FJZ65" s="184"/>
      <c r="FKA65" s="184"/>
      <c r="FKB65" s="184"/>
      <c r="FKC65" s="184"/>
      <c r="FKD65" s="184"/>
      <c r="FKE65" s="184"/>
      <c r="FKF65" s="184"/>
      <c r="FKG65" s="184"/>
      <c r="FKH65" s="184"/>
      <c r="FKI65" s="184"/>
      <c r="FKJ65" s="184"/>
      <c r="FKK65" s="183"/>
      <c r="FKL65" s="184"/>
      <c r="FKM65" s="184"/>
      <c r="FKN65" s="184"/>
      <c r="FKO65" s="184"/>
      <c r="FKP65" s="184"/>
      <c r="FKQ65" s="184"/>
      <c r="FKR65" s="184"/>
      <c r="FKS65" s="184"/>
      <c r="FKT65" s="184"/>
      <c r="FKU65" s="184"/>
      <c r="FKV65" s="184"/>
      <c r="FKW65" s="184"/>
      <c r="FKX65" s="184"/>
      <c r="FKY65" s="184"/>
      <c r="FKZ65" s="184"/>
      <c r="FLA65" s="184"/>
      <c r="FLB65" s="183"/>
      <c r="FLC65" s="184"/>
      <c r="FLD65" s="184"/>
      <c r="FLE65" s="184"/>
      <c r="FLF65" s="184"/>
      <c r="FLG65" s="184"/>
      <c r="FLH65" s="184"/>
      <c r="FLI65" s="184"/>
      <c r="FLJ65" s="184"/>
      <c r="FLK65" s="184"/>
      <c r="FLL65" s="184"/>
      <c r="FLM65" s="184"/>
      <c r="FLN65" s="184"/>
      <c r="FLO65" s="184"/>
      <c r="FLP65" s="184"/>
      <c r="FLQ65" s="184"/>
      <c r="FLR65" s="184"/>
      <c r="FLS65" s="183"/>
      <c r="FLT65" s="184"/>
      <c r="FLU65" s="184"/>
      <c r="FLV65" s="184"/>
      <c r="FLW65" s="184"/>
      <c r="FLX65" s="184"/>
      <c r="FLY65" s="184"/>
      <c r="FLZ65" s="184"/>
      <c r="FMA65" s="184"/>
      <c r="FMB65" s="184"/>
      <c r="FMC65" s="184"/>
      <c r="FMD65" s="184"/>
      <c r="FME65" s="184"/>
      <c r="FMF65" s="184"/>
      <c r="FMG65" s="184"/>
      <c r="FMH65" s="184"/>
      <c r="FMI65" s="184"/>
      <c r="FMJ65" s="183"/>
      <c r="FMK65" s="184"/>
      <c r="FML65" s="184"/>
      <c r="FMM65" s="184"/>
      <c r="FMN65" s="184"/>
      <c r="FMO65" s="184"/>
      <c r="FMP65" s="184"/>
      <c r="FMQ65" s="184"/>
      <c r="FMR65" s="184"/>
      <c r="FMS65" s="184"/>
      <c r="FMT65" s="184"/>
      <c r="FMU65" s="184"/>
      <c r="FMV65" s="184"/>
      <c r="FMW65" s="184"/>
      <c r="FMX65" s="184"/>
      <c r="FMY65" s="184"/>
      <c r="FMZ65" s="184"/>
      <c r="FNA65" s="183"/>
      <c r="FNB65" s="184"/>
      <c r="FNC65" s="184"/>
      <c r="FND65" s="184"/>
      <c r="FNE65" s="184"/>
      <c r="FNF65" s="184"/>
      <c r="FNG65" s="184"/>
      <c r="FNH65" s="184"/>
      <c r="FNI65" s="184"/>
      <c r="FNJ65" s="184"/>
      <c r="FNK65" s="184"/>
      <c r="FNL65" s="184"/>
      <c r="FNM65" s="184"/>
      <c r="FNN65" s="184"/>
      <c r="FNO65" s="184"/>
      <c r="FNP65" s="184"/>
      <c r="FNQ65" s="184"/>
      <c r="FNR65" s="183"/>
      <c r="FNS65" s="184"/>
      <c r="FNT65" s="184"/>
      <c r="FNU65" s="184"/>
      <c r="FNV65" s="184"/>
      <c r="FNW65" s="184"/>
      <c r="FNX65" s="184"/>
      <c r="FNY65" s="184"/>
      <c r="FNZ65" s="184"/>
      <c r="FOA65" s="184"/>
      <c r="FOB65" s="184"/>
      <c r="FOC65" s="184"/>
      <c r="FOD65" s="184"/>
      <c r="FOE65" s="184"/>
      <c r="FOF65" s="184"/>
      <c r="FOG65" s="184"/>
      <c r="FOH65" s="184"/>
      <c r="FOI65" s="183"/>
      <c r="FOJ65" s="184"/>
      <c r="FOK65" s="184"/>
      <c r="FOL65" s="184"/>
      <c r="FOM65" s="184"/>
      <c r="FON65" s="184"/>
      <c r="FOO65" s="184"/>
      <c r="FOP65" s="184"/>
      <c r="FOQ65" s="184"/>
      <c r="FOR65" s="184"/>
      <c r="FOS65" s="184"/>
      <c r="FOT65" s="184"/>
      <c r="FOU65" s="184"/>
      <c r="FOV65" s="184"/>
      <c r="FOW65" s="184"/>
      <c r="FOX65" s="184"/>
      <c r="FOY65" s="184"/>
      <c r="FOZ65" s="183"/>
      <c r="FPA65" s="184"/>
      <c r="FPB65" s="184"/>
      <c r="FPC65" s="184"/>
      <c r="FPD65" s="184"/>
      <c r="FPE65" s="184"/>
      <c r="FPF65" s="184"/>
      <c r="FPG65" s="184"/>
      <c r="FPH65" s="184"/>
      <c r="FPI65" s="184"/>
      <c r="FPJ65" s="184"/>
      <c r="FPK65" s="184"/>
      <c r="FPL65" s="184"/>
      <c r="FPM65" s="184"/>
      <c r="FPN65" s="184"/>
      <c r="FPO65" s="184"/>
      <c r="FPP65" s="184"/>
      <c r="FPQ65" s="183"/>
      <c r="FPR65" s="184"/>
      <c r="FPS65" s="184"/>
      <c r="FPT65" s="184"/>
      <c r="FPU65" s="184"/>
      <c r="FPV65" s="184"/>
      <c r="FPW65" s="184"/>
      <c r="FPX65" s="184"/>
      <c r="FPY65" s="184"/>
      <c r="FPZ65" s="184"/>
      <c r="FQA65" s="184"/>
      <c r="FQB65" s="184"/>
      <c r="FQC65" s="184"/>
      <c r="FQD65" s="184"/>
      <c r="FQE65" s="184"/>
      <c r="FQF65" s="184"/>
      <c r="FQG65" s="184"/>
      <c r="FQH65" s="183"/>
      <c r="FQI65" s="184"/>
      <c r="FQJ65" s="184"/>
      <c r="FQK65" s="184"/>
      <c r="FQL65" s="184"/>
      <c r="FQM65" s="184"/>
      <c r="FQN65" s="184"/>
      <c r="FQO65" s="184"/>
      <c r="FQP65" s="184"/>
      <c r="FQQ65" s="184"/>
      <c r="FQR65" s="184"/>
      <c r="FQS65" s="184"/>
      <c r="FQT65" s="184"/>
      <c r="FQU65" s="184"/>
      <c r="FQV65" s="184"/>
      <c r="FQW65" s="184"/>
      <c r="FQX65" s="184"/>
      <c r="FQY65" s="183"/>
      <c r="FQZ65" s="184"/>
      <c r="FRA65" s="184"/>
      <c r="FRB65" s="184"/>
      <c r="FRC65" s="184"/>
      <c r="FRD65" s="184"/>
      <c r="FRE65" s="184"/>
      <c r="FRF65" s="184"/>
      <c r="FRG65" s="184"/>
      <c r="FRH65" s="184"/>
      <c r="FRI65" s="184"/>
      <c r="FRJ65" s="184"/>
      <c r="FRK65" s="184"/>
      <c r="FRL65" s="184"/>
      <c r="FRM65" s="184"/>
      <c r="FRN65" s="184"/>
      <c r="FRO65" s="184"/>
      <c r="FRP65" s="183"/>
      <c r="FRQ65" s="184"/>
      <c r="FRR65" s="184"/>
      <c r="FRS65" s="184"/>
      <c r="FRT65" s="184"/>
      <c r="FRU65" s="184"/>
      <c r="FRV65" s="184"/>
      <c r="FRW65" s="184"/>
      <c r="FRX65" s="184"/>
      <c r="FRY65" s="184"/>
      <c r="FRZ65" s="184"/>
      <c r="FSA65" s="184"/>
      <c r="FSB65" s="184"/>
      <c r="FSC65" s="184"/>
      <c r="FSD65" s="184"/>
      <c r="FSE65" s="184"/>
      <c r="FSF65" s="184"/>
      <c r="FSG65" s="183"/>
      <c r="FSH65" s="184"/>
      <c r="FSI65" s="184"/>
      <c r="FSJ65" s="184"/>
      <c r="FSK65" s="184"/>
      <c r="FSL65" s="184"/>
      <c r="FSM65" s="184"/>
      <c r="FSN65" s="184"/>
      <c r="FSO65" s="184"/>
      <c r="FSP65" s="184"/>
      <c r="FSQ65" s="184"/>
      <c r="FSR65" s="184"/>
      <c r="FSS65" s="184"/>
      <c r="FST65" s="184"/>
      <c r="FSU65" s="184"/>
      <c r="FSV65" s="184"/>
      <c r="FSW65" s="184"/>
      <c r="FSX65" s="183"/>
      <c r="FSY65" s="184"/>
      <c r="FSZ65" s="184"/>
      <c r="FTA65" s="184"/>
      <c r="FTB65" s="184"/>
      <c r="FTC65" s="184"/>
      <c r="FTD65" s="184"/>
      <c r="FTE65" s="184"/>
      <c r="FTF65" s="184"/>
      <c r="FTG65" s="184"/>
      <c r="FTH65" s="184"/>
      <c r="FTI65" s="184"/>
      <c r="FTJ65" s="184"/>
      <c r="FTK65" s="184"/>
      <c r="FTL65" s="184"/>
      <c r="FTM65" s="184"/>
      <c r="FTN65" s="184"/>
      <c r="FTO65" s="183"/>
      <c r="FTP65" s="184"/>
      <c r="FTQ65" s="184"/>
      <c r="FTR65" s="184"/>
      <c r="FTS65" s="184"/>
      <c r="FTT65" s="184"/>
      <c r="FTU65" s="184"/>
      <c r="FTV65" s="184"/>
      <c r="FTW65" s="184"/>
      <c r="FTX65" s="184"/>
      <c r="FTY65" s="184"/>
      <c r="FTZ65" s="184"/>
      <c r="FUA65" s="184"/>
      <c r="FUB65" s="184"/>
      <c r="FUC65" s="184"/>
      <c r="FUD65" s="184"/>
      <c r="FUE65" s="184"/>
      <c r="FUF65" s="183"/>
      <c r="FUG65" s="184"/>
      <c r="FUH65" s="184"/>
      <c r="FUI65" s="184"/>
      <c r="FUJ65" s="184"/>
      <c r="FUK65" s="184"/>
      <c r="FUL65" s="184"/>
      <c r="FUM65" s="184"/>
      <c r="FUN65" s="184"/>
      <c r="FUO65" s="184"/>
      <c r="FUP65" s="184"/>
      <c r="FUQ65" s="184"/>
      <c r="FUR65" s="184"/>
      <c r="FUS65" s="184"/>
      <c r="FUT65" s="184"/>
      <c r="FUU65" s="184"/>
      <c r="FUV65" s="184"/>
      <c r="FUW65" s="183"/>
      <c r="FUX65" s="184"/>
      <c r="FUY65" s="184"/>
      <c r="FUZ65" s="184"/>
      <c r="FVA65" s="184"/>
      <c r="FVB65" s="184"/>
      <c r="FVC65" s="184"/>
      <c r="FVD65" s="184"/>
      <c r="FVE65" s="184"/>
      <c r="FVF65" s="184"/>
      <c r="FVG65" s="184"/>
      <c r="FVH65" s="184"/>
      <c r="FVI65" s="184"/>
      <c r="FVJ65" s="184"/>
      <c r="FVK65" s="184"/>
      <c r="FVL65" s="184"/>
      <c r="FVM65" s="184"/>
      <c r="FVN65" s="183"/>
      <c r="FVO65" s="184"/>
      <c r="FVP65" s="184"/>
      <c r="FVQ65" s="184"/>
      <c r="FVR65" s="184"/>
      <c r="FVS65" s="184"/>
      <c r="FVT65" s="184"/>
      <c r="FVU65" s="184"/>
      <c r="FVV65" s="184"/>
      <c r="FVW65" s="184"/>
      <c r="FVX65" s="184"/>
      <c r="FVY65" s="184"/>
      <c r="FVZ65" s="184"/>
      <c r="FWA65" s="184"/>
      <c r="FWB65" s="184"/>
      <c r="FWC65" s="184"/>
      <c r="FWD65" s="184"/>
      <c r="FWE65" s="183"/>
      <c r="FWF65" s="184"/>
      <c r="FWG65" s="184"/>
      <c r="FWH65" s="184"/>
      <c r="FWI65" s="184"/>
      <c r="FWJ65" s="184"/>
      <c r="FWK65" s="184"/>
      <c r="FWL65" s="184"/>
      <c r="FWM65" s="184"/>
      <c r="FWN65" s="184"/>
      <c r="FWO65" s="184"/>
      <c r="FWP65" s="184"/>
      <c r="FWQ65" s="184"/>
      <c r="FWR65" s="184"/>
      <c r="FWS65" s="184"/>
      <c r="FWT65" s="184"/>
      <c r="FWU65" s="184"/>
      <c r="FWV65" s="183"/>
      <c r="FWW65" s="184"/>
      <c r="FWX65" s="184"/>
      <c r="FWY65" s="184"/>
      <c r="FWZ65" s="184"/>
      <c r="FXA65" s="184"/>
      <c r="FXB65" s="184"/>
      <c r="FXC65" s="184"/>
      <c r="FXD65" s="184"/>
      <c r="FXE65" s="184"/>
      <c r="FXF65" s="184"/>
      <c r="FXG65" s="184"/>
      <c r="FXH65" s="184"/>
      <c r="FXI65" s="184"/>
      <c r="FXJ65" s="184"/>
      <c r="FXK65" s="184"/>
      <c r="FXL65" s="184"/>
      <c r="FXM65" s="183"/>
      <c r="FXN65" s="184"/>
      <c r="FXO65" s="184"/>
      <c r="FXP65" s="184"/>
      <c r="FXQ65" s="184"/>
      <c r="FXR65" s="184"/>
      <c r="FXS65" s="184"/>
      <c r="FXT65" s="184"/>
      <c r="FXU65" s="184"/>
      <c r="FXV65" s="184"/>
      <c r="FXW65" s="184"/>
      <c r="FXX65" s="184"/>
      <c r="FXY65" s="184"/>
      <c r="FXZ65" s="184"/>
      <c r="FYA65" s="184"/>
      <c r="FYB65" s="184"/>
      <c r="FYC65" s="184"/>
      <c r="FYD65" s="183"/>
      <c r="FYE65" s="184"/>
      <c r="FYF65" s="184"/>
      <c r="FYG65" s="184"/>
      <c r="FYH65" s="184"/>
      <c r="FYI65" s="184"/>
      <c r="FYJ65" s="184"/>
      <c r="FYK65" s="184"/>
      <c r="FYL65" s="184"/>
      <c r="FYM65" s="184"/>
      <c r="FYN65" s="184"/>
      <c r="FYO65" s="184"/>
      <c r="FYP65" s="184"/>
      <c r="FYQ65" s="184"/>
      <c r="FYR65" s="184"/>
      <c r="FYS65" s="184"/>
      <c r="FYT65" s="184"/>
      <c r="FYU65" s="183"/>
      <c r="FYV65" s="184"/>
      <c r="FYW65" s="184"/>
      <c r="FYX65" s="184"/>
      <c r="FYY65" s="184"/>
      <c r="FYZ65" s="184"/>
      <c r="FZA65" s="184"/>
      <c r="FZB65" s="184"/>
      <c r="FZC65" s="184"/>
      <c r="FZD65" s="184"/>
      <c r="FZE65" s="184"/>
      <c r="FZF65" s="184"/>
      <c r="FZG65" s="184"/>
      <c r="FZH65" s="184"/>
      <c r="FZI65" s="184"/>
      <c r="FZJ65" s="184"/>
      <c r="FZK65" s="184"/>
      <c r="FZL65" s="183"/>
      <c r="FZM65" s="184"/>
      <c r="FZN65" s="184"/>
      <c r="FZO65" s="184"/>
      <c r="FZP65" s="184"/>
      <c r="FZQ65" s="184"/>
      <c r="FZR65" s="184"/>
      <c r="FZS65" s="184"/>
      <c r="FZT65" s="184"/>
      <c r="FZU65" s="184"/>
      <c r="FZV65" s="184"/>
      <c r="FZW65" s="184"/>
      <c r="FZX65" s="184"/>
      <c r="FZY65" s="184"/>
      <c r="FZZ65" s="184"/>
      <c r="GAA65" s="184"/>
      <c r="GAB65" s="184"/>
      <c r="GAC65" s="183"/>
      <c r="GAD65" s="184"/>
      <c r="GAE65" s="184"/>
      <c r="GAF65" s="184"/>
      <c r="GAG65" s="184"/>
      <c r="GAH65" s="184"/>
      <c r="GAI65" s="184"/>
      <c r="GAJ65" s="184"/>
      <c r="GAK65" s="184"/>
      <c r="GAL65" s="184"/>
      <c r="GAM65" s="184"/>
      <c r="GAN65" s="184"/>
      <c r="GAO65" s="184"/>
      <c r="GAP65" s="184"/>
      <c r="GAQ65" s="184"/>
      <c r="GAR65" s="184"/>
      <c r="GAS65" s="184"/>
      <c r="GAT65" s="183"/>
      <c r="GAU65" s="184"/>
      <c r="GAV65" s="184"/>
      <c r="GAW65" s="184"/>
      <c r="GAX65" s="184"/>
      <c r="GAY65" s="184"/>
      <c r="GAZ65" s="184"/>
      <c r="GBA65" s="184"/>
      <c r="GBB65" s="184"/>
      <c r="GBC65" s="184"/>
      <c r="GBD65" s="184"/>
      <c r="GBE65" s="184"/>
      <c r="GBF65" s="184"/>
      <c r="GBG65" s="184"/>
      <c r="GBH65" s="184"/>
      <c r="GBI65" s="184"/>
      <c r="GBJ65" s="184"/>
      <c r="GBK65" s="183"/>
      <c r="GBL65" s="184"/>
      <c r="GBM65" s="184"/>
      <c r="GBN65" s="184"/>
      <c r="GBO65" s="184"/>
      <c r="GBP65" s="184"/>
      <c r="GBQ65" s="184"/>
      <c r="GBR65" s="184"/>
      <c r="GBS65" s="184"/>
      <c r="GBT65" s="184"/>
      <c r="GBU65" s="184"/>
      <c r="GBV65" s="184"/>
      <c r="GBW65" s="184"/>
      <c r="GBX65" s="184"/>
      <c r="GBY65" s="184"/>
      <c r="GBZ65" s="184"/>
      <c r="GCA65" s="184"/>
      <c r="GCB65" s="183"/>
      <c r="GCC65" s="184"/>
      <c r="GCD65" s="184"/>
      <c r="GCE65" s="184"/>
      <c r="GCF65" s="184"/>
      <c r="GCG65" s="184"/>
      <c r="GCH65" s="184"/>
      <c r="GCI65" s="184"/>
      <c r="GCJ65" s="184"/>
      <c r="GCK65" s="184"/>
      <c r="GCL65" s="184"/>
      <c r="GCM65" s="184"/>
      <c r="GCN65" s="184"/>
      <c r="GCO65" s="184"/>
      <c r="GCP65" s="184"/>
      <c r="GCQ65" s="184"/>
      <c r="GCR65" s="184"/>
      <c r="GCS65" s="183"/>
      <c r="GCT65" s="184"/>
      <c r="GCU65" s="184"/>
      <c r="GCV65" s="184"/>
      <c r="GCW65" s="184"/>
      <c r="GCX65" s="184"/>
      <c r="GCY65" s="184"/>
      <c r="GCZ65" s="184"/>
      <c r="GDA65" s="184"/>
      <c r="GDB65" s="184"/>
      <c r="GDC65" s="184"/>
      <c r="GDD65" s="184"/>
      <c r="GDE65" s="184"/>
      <c r="GDF65" s="184"/>
      <c r="GDG65" s="184"/>
      <c r="GDH65" s="184"/>
      <c r="GDI65" s="184"/>
      <c r="GDJ65" s="183"/>
      <c r="GDK65" s="184"/>
      <c r="GDL65" s="184"/>
      <c r="GDM65" s="184"/>
      <c r="GDN65" s="184"/>
      <c r="GDO65" s="184"/>
      <c r="GDP65" s="184"/>
      <c r="GDQ65" s="184"/>
      <c r="GDR65" s="184"/>
      <c r="GDS65" s="184"/>
      <c r="GDT65" s="184"/>
      <c r="GDU65" s="184"/>
      <c r="GDV65" s="184"/>
      <c r="GDW65" s="184"/>
      <c r="GDX65" s="184"/>
      <c r="GDY65" s="184"/>
      <c r="GDZ65" s="184"/>
      <c r="GEA65" s="183"/>
      <c r="GEB65" s="184"/>
      <c r="GEC65" s="184"/>
      <c r="GED65" s="184"/>
      <c r="GEE65" s="184"/>
      <c r="GEF65" s="184"/>
      <c r="GEG65" s="184"/>
      <c r="GEH65" s="184"/>
      <c r="GEI65" s="184"/>
      <c r="GEJ65" s="184"/>
      <c r="GEK65" s="184"/>
      <c r="GEL65" s="184"/>
      <c r="GEM65" s="184"/>
      <c r="GEN65" s="184"/>
      <c r="GEO65" s="184"/>
      <c r="GEP65" s="184"/>
      <c r="GEQ65" s="184"/>
      <c r="GER65" s="183"/>
      <c r="GES65" s="184"/>
      <c r="GET65" s="184"/>
      <c r="GEU65" s="184"/>
      <c r="GEV65" s="184"/>
      <c r="GEW65" s="184"/>
      <c r="GEX65" s="184"/>
      <c r="GEY65" s="184"/>
      <c r="GEZ65" s="184"/>
      <c r="GFA65" s="184"/>
      <c r="GFB65" s="184"/>
      <c r="GFC65" s="184"/>
      <c r="GFD65" s="184"/>
      <c r="GFE65" s="184"/>
      <c r="GFF65" s="184"/>
      <c r="GFG65" s="184"/>
      <c r="GFH65" s="184"/>
      <c r="GFI65" s="183"/>
      <c r="GFJ65" s="184"/>
      <c r="GFK65" s="184"/>
      <c r="GFL65" s="184"/>
      <c r="GFM65" s="184"/>
      <c r="GFN65" s="184"/>
      <c r="GFO65" s="184"/>
      <c r="GFP65" s="184"/>
      <c r="GFQ65" s="184"/>
      <c r="GFR65" s="184"/>
      <c r="GFS65" s="184"/>
      <c r="GFT65" s="184"/>
      <c r="GFU65" s="184"/>
      <c r="GFV65" s="184"/>
      <c r="GFW65" s="184"/>
      <c r="GFX65" s="184"/>
      <c r="GFY65" s="184"/>
      <c r="GFZ65" s="183"/>
      <c r="GGA65" s="184"/>
      <c r="GGB65" s="184"/>
      <c r="GGC65" s="184"/>
      <c r="GGD65" s="184"/>
      <c r="GGE65" s="184"/>
      <c r="GGF65" s="184"/>
      <c r="GGG65" s="184"/>
      <c r="GGH65" s="184"/>
      <c r="GGI65" s="184"/>
      <c r="GGJ65" s="184"/>
      <c r="GGK65" s="184"/>
      <c r="GGL65" s="184"/>
      <c r="GGM65" s="184"/>
      <c r="GGN65" s="184"/>
      <c r="GGO65" s="184"/>
      <c r="GGP65" s="184"/>
      <c r="GGQ65" s="183"/>
      <c r="GGR65" s="184"/>
      <c r="GGS65" s="184"/>
      <c r="GGT65" s="184"/>
      <c r="GGU65" s="184"/>
      <c r="GGV65" s="184"/>
      <c r="GGW65" s="184"/>
      <c r="GGX65" s="184"/>
      <c r="GGY65" s="184"/>
      <c r="GGZ65" s="184"/>
      <c r="GHA65" s="184"/>
      <c r="GHB65" s="184"/>
      <c r="GHC65" s="184"/>
      <c r="GHD65" s="184"/>
      <c r="GHE65" s="184"/>
      <c r="GHF65" s="184"/>
      <c r="GHG65" s="184"/>
      <c r="GHH65" s="183"/>
      <c r="GHI65" s="184"/>
      <c r="GHJ65" s="184"/>
      <c r="GHK65" s="184"/>
      <c r="GHL65" s="184"/>
      <c r="GHM65" s="184"/>
      <c r="GHN65" s="184"/>
      <c r="GHO65" s="184"/>
      <c r="GHP65" s="184"/>
      <c r="GHQ65" s="184"/>
      <c r="GHR65" s="184"/>
      <c r="GHS65" s="184"/>
      <c r="GHT65" s="184"/>
      <c r="GHU65" s="184"/>
      <c r="GHV65" s="184"/>
      <c r="GHW65" s="184"/>
      <c r="GHX65" s="184"/>
      <c r="GHY65" s="183"/>
      <c r="GHZ65" s="184"/>
      <c r="GIA65" s="184"/>
      <c r="GIB65" s="184"/>
      <c r="GIC65" s="184"/>
      <c r="GID65" s="184"/>
      <c r="GIE65" s="184"/>
      <c r="GIF65" s="184"/>
      <c r="GIG65" s="184"/>
      <c r="GIH65" s="184"/>
      <c r="GII65" s="184"/>
      <c r="GIJ65" s="184"/>
      <c r="GIK65" s="184"/>
      <c r="GIL65" s="184"/>
      <c r="GIM65" s="184"/>
      <c r="GIN65" s="184"/>
      <c r="GIO65" s="184"/>
      <c r="GIP65" s="183"/>
      <c r="GIQ65" s="184"/>
      <c r="GIR65" s="184"/>
      <c r="GIS65" s="184"/>
      <c r="GIT65" s="184"/>
      <c r="GIU65" s="184"/>
      <c r="GIV65" s="184"/>
      <c r="GIW65" s="184"/>
      <c r="GIX65" s="184"/>
      <c r="GIY65" s="184"/>
      <c r="GIZ65" s="184"/>
      <c r="GJA65" s="184"/>
      <c r="GJB65" s="184"/>
      <c r="GJC65" s="184"/>
      <c r="GJD65" s="184"/>
      <c r="GJE65" s="184"/>
      <c r="GJF65" s="184"/>
      <c r="GJG65" s="183"/>
      <c r="GJH65" s="184"/>
      <c r="GJI65" s="184"/>
      <c r="GJJ65" s="184"/>
      <c r="GJK65" s="184"/>
      <c r="GJL65" s="184"/>
      <c r="GJM65" s="184"/>
      <c r="GJN65" s="184"/>
      <c r="GJO65" s="184"/>
      <c r="GJP65" s="184"/>
      <c r="GJQ65" s="184"/>
      <c r="GJR65" s="184"/>
      <c r="GJS65" s="184"/>
      <c r="GJT65" s="184"/>
      <c r="GJU65" s="184"/>
      <c r="GJV65" s="184"/>
      <c r="GJW65" s="184"/>
      <c r="GJX65" s="183"/>
      <c r="GJY65" s="184"/>
      <c r="GJZ65" s="184"/>
      <c r="GKA65" s="184"/>
      <c r="GKB65" s="184"/>
      <c r="GKC65" s="184"/>
      <c r="GKD65" s="184"/>
      <c r="GKE65" s="184"/>
      <c r="GKF65" s="184"/>
      <c r="GKG65" s="184"/>
      <c r="GKH65" s="184"/>
      <c r="GKI65" s="184"/>
      <c r="GKJ65" s="184"/>
      <c r="GKK65" s="184"/>
      <c r="GKL65" s="184"/>
      <c r="GKM65" s="184"/>
      <c r="GKN65" s="184"/>
      <c r="GKO65" s="183"/>
      <c r="GKP65" s="184"/>
      <c r="GKQ65" s="184"/>
      <c r="GKR65" s="184"/>
      <c r="GKS65" s="184"/>
      <c r="GKT65" s="184"/>
      <c r="GKU65" s="184"/>
      <c r="GKV65" s="184"/>
      <c r="GKW65" s="184"/>
      <c r="GKX65" s="184"/>
      <c r="GKY65" s="184"/>
      <c r="GKZ65" s="184"/>
      <c r="GLA65" s="184"/>
      <c r="GLB65" s="184"/>
      <c r="GLC65" s="184"/>
      <c r="GLD65" s="184"/>
      <c r="GLE65" s="184"/>
      <c r="GLF65" s="183"/>
      <c r="GLG65" s="184"/>
      <c r="GLH65" s="184"/>
      <c r="GLI65" s="184"/>
      <c r="GLJ65" s="184"/>
      <c r="GLK65" s="184"/>
      <c r="GLL65" s="184"/>
      <c r="GLM65" s="184"/>
      <c r="GLN65" s="184"/>
      <c r="GLO65" s="184"/>
      <c r="GLP65" s="184"/>
      <c r="GLQ65" s="184"/>
      <c r="GLR65" s="184"/>
      <c r="GLS65" s="184"/>
      <c r="GLT65" s="184"/>
      <c r="GLU65" s="184"/>
      <c r="GLV65" s="184"/>
      <c r="GLW65" s="183"/>
      <c r="GLX65" s="184"/>
      <c r="GLY65" s="184"/>
      <c r="GLZ65" s="184"/>
      <c r="GMA65" s="184"/>
      <c r="GMB65" s="184"/>
      <c r="GMC65" s="184"/>
      <c r="GMD65" s="184"/>
      <c r="GME65" s="184"/>
      <c r="GMF65" s="184"/>
      <c r="GMG65" s="184"/>
      <c r="GMH65" s="184"/>
      <c r="GMI65" s="184"/>
      <c r="GMJ65" s="184"/>
      <c r="GMK65" s="184"/>
      <c r="GML65" s="184"/>
      <c r="GMM65" s="184"/>
      <c r="GMN65" s="183"/>
      <c r="GMO65" s="184"/>
      <c r="GMP65" s="184"/>
      <c r="GMQ65" s="184"/>
      <c r="GMR65" s="184"/>
      <c r="GMS65" s="184"/>
      <c r="GMT65" s="184"/>
      <c r="GMU65" s="184"/>
      <c r="GMV65" s="184"/>
      <c r="GMW65" s="184"/>
      <c r="GMX65" s="184"/>
      <c r="GMY65" s="184"/>
      <c r="GMZ65" s="184"/>
      <c r="GNA65" s="184"/>
      <c r="GNB65" s="184"/>
      <c r="GNC65" s="184"/>
      <c r="GND65" s="184"/>
      <c r="GNE65" s="183"/>
      <c r="GNF65" s="184"/>
      <c r="GNG65" s="184"/>
      <c r="GNH65" s="184"/>
      <c r="GNI65" s="184"/>
      <c r="GNJ65" s="184"/>
      <c r="GNK65" s="184"/>
      <c r="GNL65" s="184"/>
      <c r="GNM65" s="184"/>
      <c r="GNN65" s="184"/>
      <c r="GNO65" s="184"/>
      <c r="GNP65" s="184"/>
      <c r="GNQ65" s="184"/>
      <c r="GNR65" s="184"/>
      <c r="GNS65" s="184"/>
      <c r="GNT65" s="184"/>
      <c r="GNU65" s="184"/>
      <c r="GNV65" s="183"/>
      <c r="GNW65" s="184"/>
      <c r="GNX65" s="184"/>
      <c r="GNY65" s="184"/>
      <c r="GNZ65" s="184"/>
      <c r="GOA65" s="184"/>
      <c r="GOB65" s="184"/>
      <c r="GOC65" s="184"/>
      <c r="GOD65" s="184"/>
      <c r="GOE65" s="184"/>
      <c r="GOF65" s="184"/>
      <c r="GOG65" s="184"/>
      <c r="GOH65" s="184"/>
      <c r="GOI65" s="184"/>
      <c r="GOJ65" s="184"/>
      <c r="GOK65" s="184"/>
      <c r="GOL65" s="184"/>
      <c r="GOM65" s="183"/>
      <c r="GON65" s="184"/>
      <c r="GOO65" s="184"/>
      <c r="GOP65" s="184"/>
      <c r="GOQ65" s="184"/>
      <c r="GOR65" s="184"/>
      <c r="GOS65" s="184"/>
      <c r="GOT65" s="184"/>
      <c r="GOU65" s="184"/>
      <c r="GOV65" s="184"/>
      <c r="GOW65" s="184"/>
      <c r="GOX65" s="184"/>
      <c r="GOY65" s="184"/>
      <c r="GOZ65" s="184"/>
      <c r="GPA65" s="184"/>
      <c r="GPB65" s="184"/>
      <c r="GPC65" s="184"/>
      <c r="GPD65" s="183"/>
      <c r="GPE65" s="184"/>
      <c r="GPF65" s="184"/>
      <c r="GPG65" s="184"/>
      <c r="GPH65" s="184"/>
      <c r="GPI65" s="184"/>
      <c r="GPJ65" s="184"/>
      <c r="GPK65" s="184"/>
      <c r="GPL65" s="184"/>
      <c r="GPM65" s="184"/>
      <c r="GPN65" s="184"/>
      <c r="GPO65" s="184"/>
      <c r="GPP65" s="184"/>
      <c r="GPQ65" s="184"/>
      <c r="GPR65" s="184"/>
      <c r="GPS65" s="184"/>
      <c r="GPT65" s="184"/>
      <c r="GPU65" s="183"/>
      <c r="GPV65" s="184"/>
      <c r="GPW65" s="184"/>
      <c r="GPX65" s="184"/>
      <c r="GPY65" s="184"/>
      <c r="GPZ65" s="184"/>
      <c r="GQA65" s="184"/>
      <c r="GQB65" s="184"/>
      <c r="GQC65" s="184"/>
      <c r="GQD65" s="184"/>
      <c r="GQE65" s="184"/>
      <c r="GQF65" s="184"/>
      <c r="GQG65" s="184"/>
      <c r="GQH65" s="184"/>
      <c r="GQI65" s="184"/>
      <c r="GQJ65" s="184"/>
      <c r="GQK65" s="184"/>
      <c r="GQL65" s="183"/>
      <c r="GQM65" s="184"/>
      <c r="GQN65" s="184"/>
      <c r="GQO65" s="184"/>
      <c r="GQP65" s="184"/>
      <c r="GQQ65" s="184"/>
      <c r="GQR65" s="184"/>
      <c r="GQS65" s="184"/>
      <c r="GQT65" s="184"/>
      <c r="GQU65" s="184"/>
      <c r="GQV65" s="184"/>
      <c r="GQW65" s="184"/>
      <c r="GQX65" s="184"/>
      <c r="GQY65" s="184"/>
      <c r="GQZ65" s="184"/>
      <c r="GRA65" s="184"/>
      <c r="GRB65" s="184"/>
      <c r="GRC65" s="183"/>
      <c r="GRD65" s="184"/>
      <c r="GRE65" s="184"/>
      <c r="GRF65" s="184"/>
      <c r="GRG65" s="184"/>
      <c r="GRH65" s="184"/>
      <c r="GRI65" s="184"/>
      <c r="GRJ65" s="184"/>
      <c r="GRK65" s="184"/>
      <c r="GRL65" s="184"/>
      <c r="GRM65" s="184"/>
      <c r="GRN65" s="184"/>
      <c r="GRO65" s="184"/>
      <c r="GRP65" s="184"/>
      <c r="GRQ65" s="184"/>
      <c r="GRR65" s="184"/>
      <c r="GRS65" s="184"/>
      <c r="GRT65" s="183"/>
      <c r="GRU65" s="184"/>
      <c r="GRV65" s="184"/>
      <c r="GRW65" s="184"/>
      <c r="GRX65" s="184"/>
      <c r="GRY65" s="184"/>
      <c r="GRZ65" s="184"/>
      <c r="GSA65" s="184"/>
      <c r="GSB65" s="184"/>
      <c r="GSC65" s="184"/>
      <c r="GSD65" s="184"/>
      <c r="GSE65" s="184"/>
      <c r="GSF65" s="184"/>
      <c r="GSG65" s="184"/>
      <c r="GSH65" s="184"/>
      <c r="GSI65" s="184"/>
      <c r="GSJ65" s="184"/>
      <c r="GSK65" s="183"/>
      <c r="GSL65" s="184"/>
      <c r="GSM65" s="184"/>
      <c r="GSN65" s="184"/>
      <c r="GSO65" s="184"/>
      <c r="GSP65" s="184"/>
      <c r="GSQ65" s="184"/>
      <c r="GSR65" s="184"/>
      <c r="GSS65" s="184"/>
      <c r="GST65" s="184"/>
      <c r="GSU65" s="184"/>
      <c r="GSV65" s="184"/>
      <c r="GSW65" s="184"/>
      <c r="GSX65" s="184"/>
      <c r="GSY65" s="184"/>
      <c r="GSZ65" s="184"/>
      <c r="GTA65" s="184"/>
      <c r="GTB65" s="183"/>
      <c r="GTC65" s="184"/>
      <c r="GTD65" s="184"/>
      <c r="GTE65" s="184"/>
      <c r="GTF65" s="184"/>
      <c r="GTG65" s="184"/>
      <c r="GTH65" s="184"/>
      <c r="GTI65" s="184"/>
      <c r="GTJ65" s="184"/>
      <c r="GTK65" s="184"/>
      <c r="GTL65" s="184"/>
      <c r="GTM65" s="184"/>
      <c r="GTN65" s="184"/>
      <c r="GTO65" s="184"/>
      <c r="GTP65" s="184"/>
      <c r="GTQ65" s="184"/>
      <c r="GTR65" s="184"/>
      <c r="GTS65" s="183"/>
      <c r="GTT65" s="184"/>
      <c r="GTU65" s="184"/>
      <c r="GTV65" s="184"/>
      <c r="GTW65" s="184"/>
      <c r="GTX65" s="184"/>
      <c r="GTY65" s="184"/>
      <c r="GTZ65" s="184"/>
      <c r="GUA65" s="184"/>
      <c r="GUB65" s="184"/>
      <c r="GUC65" s="184"/>
      <c r="GUD65" s="184"/>
      <c r="GUE65" s="184"/>
      <c r="GUF65" s="184"/>
      <c r="GUG65" s="184"/>
      <c r="GUH65" s="184"/>
      <c r="GUI65" s="184"/>
      <c r="GUJ65" s="183"/>
      <c r="GUK65" s="184"/>
      <c r="GUL65" s="184"/>
      <c r="GUM65" s="184"/>
      <c r="GUN65" s="184"/>
      <c r="GUO65" s="184"/>
      <c r="GUP65" s="184"/>
      <c r="GUQ65" s="184"/>
      <c r="GUR65" s="184"/>
      <c r="GUS65" s="184"/>
      <c r="GUT65" s="184"/>
      <c r="GUU65" s="184"/>
      <c r="GUV65" s="184"/>
      <c r="GUW65" s="184"/>
      <c r="GUX65" s="184"/>
      <c r="GUY65" s="184"/>
      <c r="GUZ65" s="184"/>
      <c r="GVA65" s="183"/>
      <c r="GVB65" s="184"/>
      <c r="GVC65" s="184"/>
      <c r="GVD65" s="184"/>
      <c r="GVE65" s="184"/>
      <c r="GVF65" s="184"/>
      <c r="GVG65" s="184"/>
      <c r="GVH65" s="184"/>
      <c r="GVI65" s="184"/>
      <c r="GVJ65" s="184"/>
      <c r="GVK65" s="184"/>
      <c r="GVL65" s="184"/>
      <c r="GVM65" s="184"/>
      <c r="GVN65" s="184"/>
      <c r="GVO65" s="184"/>
      <c r="GVP65" s="184"/>
      <c r="GVQ65" s="184"/>
      <c r="GVR65" s="183"/>
      <c r="GVS65" s="184"/>
      <c r="GVT65" s="184"/>
      <c r="GVU65" s="184"/>
      <c r="GVV65" s="184"/>
      <c r="GVW65" s="184"/>
      <c r="GVX65" s="184"/>
      <c r="GVY65" s="184"/>
      <c r="GVZ65" s="184"/>
      <c r="GWA65" s="184"/>
      <c r="GWB65" s="184"/>
      <c r="GWC65" s="184"/>
      <c r="GWD65" s="184"/>
      <c r="GWE65" s="184"/>
      <c r="GWF65" s="184"/>
      <c r="GWG65" s="184"/>
      <c r="GWH65" s="184"/>
      <c r="GWI65" s="183"/>
      <c r="GWJ65" s="184"/>
      <c r="GWK65" s="184"/>
      <c r="GWL65" s="184"/>
      <c r="GWM65" s="184"/>
      <c r="GWN65" s="184"/>
      <c r="GWO65" s="184"/>
      <c r="GWP65" s="184"/>
      <c r="GWQ65" s="184"/>
      <c r="GWR65" s="184"/>
      <c r="GWS65" s="184"/>
      <c r="GWT65" s="184"/>
      <c r="GWU65" s="184"/>
      <c r="GWV65" s="184"/>
      <c r="GWW65" s="184"/>
      <c r="GWX65" s="184"/>
      <c r="GWY65" s="184"/>
      <c r="GWZ65" s="183"/>
      <c r="GXA65" s="184"/>
      <c r="GXB65" s="184"/>
      <c r="GXC65" s="184"/>
      <c r="GXD65" s="184"/>
      <c r="GXE65" s="184"/>
      <c r="GXF65" s="184"/>
      <c r="GXG65" s="184"/>
      <c r="GXH65" s="184"/>
      <c r="GXI65" s="184"/>
      <c r="GXJ65" s="184"/>
      <c r="GXK65" s="184"/>
      <c r="GXL65" s="184"/>
      <c r="GXM65" s="184"/>
      <c r="GXN65" s="184"/>
      <c r="GXO65" s="184"/>
      <c r="GXP65" s="184"/>
      <c r="GXQ65" s="183"/>
      <c r="GXR65" s="184"/>
      <c r="GXS65" s="184"/>
      <c r="GXT65" s="184"/>
      <c r="GXU65" s="184"/>
      <c r="GXV65" s="184"/>
      <c r="GXW65" s="184"/>
      <c r="GXX65" s="184"/>
      <c r="GXY65" s="184"/>
      <c r="GXZ65" s="184"/>
      <c r="GYA65" s="184"/>
      <c r="GYB65" s="184"/>
      <c r="GYC65" s="184"/>
      <c r="GYD65" s="184"/>
      <c r="GYE65" s="184"/>
      <c r="GYF65" s="184"/>
      <c r="GYG65" s="184"/>
      <c r="GYH65" s="183"/>
      <c r="GYI65" s="184"/>
      <c r="GYJ65" s="184"/>
      <c r="GYK65" s="184"/>
      <c r="GYL65" s="184"/>
      <c r="GYM65" s="184"/>
      <c r="GYN65" s="184"/>
      <c r="GYO65" s="184"/>
      <c r="GYP65" s="184"/>
      <c r="GYQ65" s="184"/>
      <c r="GYR65" s="184"/>
      <c r="GYS65" s="184"/>
      <c r="GYT65" s="184"/>
      <c r="GYU65" s="184"/>
      <c r="GYV65" s="184"/>
      <c r="GYW65" s="184"/>
      <c r="GYX65" s="184"/>
      <c r="GYY65" s="183"/>
      <c r="GYZ65" s="184"/>
      <c r="GZA65" s="184"/>
      <c r="GZB65" s="184"/>
      <c r="GZC65" s="184"/>
      <c r="GZD65" s="184"/>
      <c r="GZE65" s="184"/>
      <c r="GZF65" s="184"/>
      <c r="GZG65" s="184"/>
      <c r="GZH65" s="184"/>
      <c r="GZI65" s="184"/>
      <c r="GZJ65" s="184"/>
      <c r="GZK65" s="184"/>
      <c r="GZL65" s="184"/>
      <c r="GZM65" s="184"/>
      <c r="GZN65" s="184"/>
      <c r="GZO65" s="184"/>
      <c r="GZP65" s="183"/>
      <c r="GZQ65" s="184"/>
      <c r="GZR65" s="184"/>
      <c r="GZS65" s="184"/>
      <c r="GZT65" s="184"/>
      <c r="GZU65" s="184"/>
      <c r="GZV65" s="184"/>
      <c r="GZW65" s="184"/>
      <c r="GZX65" s="184"/>
      <c r="GZY65" s="184"/>
      <c r="GZZ65" s="184"/>
      <c r="HAA65" s="184"/>
      <c r="HAB65" s="184"/>
      <c r="HAC65" s="184"/>
      <c r="HAD65" s="184"/>
      <c r="HAE65" s="184"/>
      <c r="HAF65" s="184"/>
      <c r="HAG65" s="183"/>
      <c r="HAH65" s="184"/>
      <c r="HAI65" s="184"/>
      <c r="HAJ65" s="184"/>
      <c r="HAK65" s="184"/>
      <c r="HAL65" s="184"/>
      <c r="HAM65" s="184"/>
      <c r="HAN65" s="184"/>
      <c r="HAO65" s="184"/>
      <c r="HAP65" s="184"/>
      <c r="HAQ65" s="184"/>
      <c r="HAR65" s="184"/>
      <c r="HAS65" s="184"/>
      <c r="HAT65" s="184"/>
      <c r="HAU65" s="184"/>
      <c r="HAV65" s="184"/>
      <c r="HAW65" s="184"/>
      <c r="HAX65" s="183"/>
      <c r="HAY65" s="184"/>
      <c r="HAZ65" s="184"/>
      <c r="HBA65" s="184"/>
      <c r="HBB65" s="184"/>
      <c r="HBC65" s="184"/>
      <c r="HBD65" s="184"/>
      <c r="HBE65" s="184"/>
      <c r="HBF65" s="184"/>
      <c r="HBG65" s="184"/>
      <c r="HBH65" s="184"/>
      <c r="HBI65" s="184"/>
      <c r="HBJ65" s="184"/>
      <c r="HBK65" s="184"/>
      <c r="HBL65" s="184"/>
      <c r="HBM65" s="184"/>
      <c r="HBN65" s="184"/>
      <c r="HBO65" s="183"/>
      <c r="HBP65" s="184"/>
      <c r="HBQ65" s="184"/>
      <c r="HBR65" s="184"/>
      <c r="HBS65" s="184"/>
      <c r="HBT65" s="184"/>
      <c r="HBU65" s="184"/>
      <c r="HBV65" s="184"/>
      <c r="HBW65" s="184"/>
      <c r="HBX65" s="184"/>
      <c r="HBY65" s="184"/>
      <c r="HBZ65" s="184"/>
      <c r="HCA65" s="184"/>
      <c r="HCB65" s="184"/>
      <c r="HCC65" s="184"/>
      <c r="HCD65" s="184"/>
      <c r="HCE65" s="184"/>
      <c r="HCF65" s="183"/>
      <c r="HCG65" s="184"/>
      <c r="HCH65" s="184"/>
      <c r="HCI65" s="184"/>
      <c r="HCJ65" s="184"/>
      <c r="HCK65" s="184"/>
      <c r="HCL65" s="184"/>
      <c r="HCM65" s="184"/>
      <c r="HCN65" s="184"/>
      <c r="HCO65" s="184"/>
      <c r="HCP65" s="184"/>
      <c r="HCQ65" s="184"/>
      <c r="HCR65" s="184"/>
      <c r="HCS65" s="184"/>
      <c r="HCT65" s="184"/>
      <c r="HCU65" s="184"/>
      <c r="HCV65" s="184"/>
      <c r="HCW65" s="183"/>
      <c r="HCX65" s="184"/>
      <c r="HCY65" s="184"/>
      <c r="HCZ65" s="184"/>
      <c r="HDA65" s="184"/>
      <c r="HDB65" s="184"/>
      <c r="HDC65" s="184"/>
      <c r="HDD65" s="184"/>
      <c r="HDE65" s="184"/>
      <c r="HDF65" s="184"/>
      <c r="HDG65" s="184"/>
      <c r="HDH65" s="184"/>
      <c r="HDI65" s="184"/>
      <c r="HDJ65" s="184"/>
      <c r="HDK65" s="184"/>
      <c r="HDL65" s="184"/>
      <c r="HDM65" s="184"/>
      <c r="HDN65" s="183"/>
      <c r="HDO65" s="184"/>
      <c r="HDP65" s="184"/>
      <c r="HDQ65" s="184"/>
      <c r="HDR65" s="184"/>
      <c r="HDS65" s="184"/>
      <c r="HDT65" s="184"/>
      <c r="HDU65" s="184"/>
      <c r="HDV65" s="184"/>
      <c r="HDW65" s="184"/>
      <c r="HDX65" s="184"/>
      <c r="HDY65" s="184"/>
      <c r="HDZ65" s="184"/>
      <c r="HEA65" s="184"/>
      <c r="HEB65" s="184"/>
      <c r="HEC65" s="184"/>
      <c r="HED65" s="184"/>
      <c r="HEE65" s="183"/>
      <c r="HEF65" s="184"/>
      <c r="HEG65" s="184"/>
      <c r="HEH65" s="184"/>
      <c r="HEI65" s="184"/>
      <c r="HEJ65" s="184"/>
      <c r="HEK65" s="184"/>
      <c r="HEL65" s="184"/>
      <c r="HEM65" s="184"/>
      <c r="HEN65" s="184"/>
      <c r="HEO65" s="184"/>
      <c r="HEP65" s="184"/>
      <c r="HEQ65" s="184"/>
      <c r="HER65" s="184"/>
      <c r="HES65" s="184"/>
      <c r="HET65" s="184"/>
      <c r="HEU65" s="184"/>
      <c r="HEV65" s="183"/>
      <c r="HEW65" s="184"/>
      <c r="HEX65" s="184"/>
      <c r="HEY65" s="184"/>
      <c r="HEZ65" s="184"/>
      <c r="HFA65" s="184"/>
      <c r="HFB65" s="184"/>
      <c r="HFC65" s="184"/>
      <c r="HFD65" s="184"/>
      <c r="HFE65" s="184"/>
      <c r="HFF65" s="184"/>
      <c r="HFG65" s="184"/>
      <c r="HFH65" s="184"/>
      <c r="HFI65" s="184"/>
      <c r="HFJ65" s="184"/>
      <c r="HFK65" s="184"/>
      <c r="HFL65" s="184"/>
      <c r="HFM65" s="183"/>
      <c r="HFN65" s="184"/>
      <c r="HFO65" s="184"/>
      <c r="HFP65" s="184"/>
      <c r="HFQ65" s="184"/>
      <c r="HFR65" s="184"/>
      <c r="HFS65" s="184"/>
      <c r="HFT65" s="184"/>
      <c r="HFU65" s="184"/>
      <c r="HFV65" s="184"/>
      <c r="HFW65" s="184"/>
      <c r="HFX65" s="184"/>
      <c r="HFY65" s="184"/>
      <c r="HFZ65" s="184"/>
      <c r="HGA65" s="184"/>
      <c r="HGB65" s="184"/>
      <c r="HGC65" s="184"/>
      <c r="HGD65" s="183"/>
      <c r="HGE65" s="184"/>
      <c r="HGF65" s="184"/>
      <c r="HGG65" s="184"/>
      <c r="HGH65" s="184"/>
      <c r="HGI65" s="184"/>
      <c r="HGJ65" s="184"/>
      <c r="HGK65" s="184"/>
      <c r="HGL65" s="184"/>
      <c r="HGM65" s="184"/>
      <c r="HGN65" s="184"/>
      <c r="HGO65" s="184"/>
      <c r="HGP65" s="184"/>
      <c r="HGQ65" s="184"/>
      <c r="HGR65" s="184"/>
      <c r="HGS65" s="184"/>
      <c r="HGT65" s="184"/>
      <c r="HGU65" s="183"/>
      <c r="HGV65" s="184"/>
      <c r="HGW65" s="184"/>
      <c r="HGX65" s="184"/>
      <c r="HGY65" s="184"/>
      <c r="HGZ65" s="184"/>
      <c r="HHA65" s="184"/>
      <c r="HHB65" s="184"/>
      <c r="HHC65" s="184"/>
      <c r="HHD65" s="184"/>
      <c r="HHE65" s="184"/>
      <c r="HHF65" s="184"/>
      <c r="HHG65" s="184"/>
      <c r="HHH65" s="184"/>
      <c r="HHI65" s="184"/>
      <c r="HHJ65" s="184"/>
      <c r="HHK65" s="184"/>
      <c r="HHL65" s="183"/>
      <c r="HHM65" s="184"/>
      <c r="HHN65" s="184"/>
      <c r="HHO65" s="184"/>
      <c r="HHP65" s="184"/>
      <c r="HHQ65" s="184"/>
      <c r="HHR65" s="184"/>
      <c r="HHS65" s="184"/>
      <c r="HHT65" s="184"/>
      <c r="HHU65" s="184"/>
      <c r="HHV65" s="184"/>
      <c r="HHW65" s="184"/>
      <c r="HHX65" s="184"/>
      <c r="HHY65" s="184"/>
      <c r="HHZ65" s="184"/>
      <c r="HIA65" s="184"/>
      <c r="HIB65" s="184"/>
      <c r="HIC65" s="183"/>
      <c r="HID65" s="184"/>
      <c r="HIE65" s="184"/>
      <c r="HIF65" s="184"/>
      <c r="HIG65" s="184"/>
      <c r="HIH65" s="184"/>
      <c r="HII65" s="184"/>
      <c r="HIJ65" s="184"/>
      <c r="HIK65" s="184"/>
      <c r="HIL65" s="184"/>
      <c r="HIM65" s="184"/>
      <c r="HIN65" s="184"/>
      <c r="HIO65" s="184"/>
      <c r="HIP65" s="184"/>
      <c r="HIQ65" s="184"/>
      <c r="HIR65" s="184"/>
      <c r="HIS65" s="184"/>
      <c r="HIT65" s="183"/>
      <c r="HIU65" s="184"/>
      <c r="HIV65" s="184"/>
      <c r="HIW65" s="184"/>
      <c r="HIX65" s="184"/>
      <c r="HIY65" s="184"/>
      <c r="HIZ65" s="184"/>
      <c r="HJA65" s="184"/>
      <c r="HJB65" s="184"/>
      <c r="HJC65" s="184"/>
      <c r="HJD65" s="184"/>
      <c r="HJE65" s="184"/>
      <c r="HJF65" s="184"/>
      <c r="HJG65" s="184"/>
      <c r="HJH65" s="184"/>
      <c r="HJI65" s="184"/>
      <c r="HJJ65" s="184"/>
      <c r="HJK65" s="183"/>
      <c r="HJL65" s="184"/>
      <c r="HJM65" s="184"/>
      <c r="HJN65" s="184"/>
      <c r="HJO65" s="184"/>
      <c r="HJP65" s="184"/>
      <c r="HJQ65" s="184"/>
      <c r="HJR65" s="184"/>
      <c r="HJS65" s="184"/>
      <c r="HJT65" s="184"/>
      <c r="HJU65" s="184"/>
      <c r="HJV65" s="184"/>
      <c r="HJW65" s="184"/>
      <c r="HJX65" s="184"/>
      <c r="HJY65" s="184"/>
      <c r="HJZ65" s="184"/>
      <c r="HKA65" s="184"/>
      <c r="HKB65" s="183"/>
      <c r="HKC65" s="184"/>
      <c r="HKD65" s="184"/>
      <c r="HKE65" s="184"/>
      <c r="HKF65" s="184"/>
      <c r="HKG65" s="184"/>
      <c r="HKH65" s="184"/>
      <c r="HKI65" s="184"/>
      <c r="HKJ65" s="184"/>
      <c r="HKK65" s="184"/>
      <c r="HKL65" s="184"/>
      <c r="HKM65" s="184"/>
      <c r="HKN65" s="184"/>
      <c r="HKO65" s="184"/>
      <c r="HKP65" s="184"/>
      <c r="HKQ65" s="184"/>
      <c r="HKR65" s="184"/>
      <c r="HKS65" s="183"/>
      <c r="HKT65" s="184"/>
      <c r="HKU65" s="184"/>
      <c r="HKV65" s="184"/>
      <c r="HKW65" s="184"/>
      <c r="HKX65" s="184"/>
      <c r="HKY65" s="184"/>
      <c r="HKZ65" s="184"/>
      <c r="HLA65" s="184"/>
      <c r="HLB65" s="184"/>
      <c r="HLC65" s="184"/>
      <c r="HLD65" s="184"/>
      <c r="HLE65" s="184"/>
      <c r="HLF65" s="184"/>
      <c r="HLG65" s="184"/>
      <c r="HLH65" s="184"/>
      <c r="HLI65" s="184"/>
      <c r="HLJ65" s="183"/>
      <c r="HLK65" s="184"/>
      <c r="HLL65" s="184"/>
      <c r="HLM65" s="184"/>
      <c r="HLN65" s="184"/>
      <c r="HLO65" s="184"/>
      <c r="HLP65" s="184"/>
      <c r="HLQ65" s="184"/>
      <c r="HLR65" s="184"/>
      <c r="HLS65" s="184"/>
      <c r="HLT65" s="184"/>
      <c r="HLU65" s="184"/>
      <c r="HLV65" s="184"/>
      <c r="HLW65" s="184"/>
      <c r="HLX65" s="184"/>
      <c r="HLY65" s="184"/>
      <c r="HLZ65" s="184"/>
      <c r="HMA65" s="183"/>
      <c r="HMB65" s="184"/>
      <c r="HMC65" s="184"/>
      <c r="HMD65" s="184"/>
      <c r="HME65" s="184"/>
      <c r="HMF65" s="184"/>
      <c r="HMG65" s="184"/>
      <c r="HMH65" s="184"/>
      <c r="HMI65" s="184"/>
      <c r="HMJ65" s="184"/>
      <c r="HMK65" s="184"/>
      <c r="HML65" s="184"/>
      <c r="HMM65" s="184"/>
      <c r="HMN65" s="184"/>
      <c r="HMO65" s="184"/>
      <c r="HMP65" s="184"/>
      <c r="HMQ65" s="184"/>
      <c r="HMR65" s="183"/>
      <c r="HMS65" s="184"/>
      <c r="HMT65" s="184"/>
      <c r="HMU65" s="184"/>
      <c r="HMV65" s="184"/>
      <c r="HMW65" s="184"/>
      <c r="HMX65" s="184"/>
      <c r="HMY65" s="184"/>
      <c r="HMZ65" s="184"/>
      <c r="HNA65" s="184"/>
      <c r="HNB65" s="184"/>
      <c r="HNC65" s="184"/>
      <c r="HND65" s="184"/>
      <c r="HNE65" s="184"/>
      <c r="HNF65" s="184"/>
      <c r="HNG65" s="184"/>
      <c r="HNH65" s="184"/>
      <c r="HNI65" s="183"/>
      <c r="HNJ65" s="184"/>
      <c r="HNK65" s="184"/>
      <c r="HNL65" s="184"/>
      <c r="HNM65" s="184"/>
      <c r="HNN65" s="184"/>
      <c r="HNO65" s="184"/>
      <c r="HNP65" s="184"/>
      <c r="HNQ65" s="184"/>
      <c r="HNR65" s="184"/>
      <c r="HNS65" s="184"/>
      <c r="HNT65" s="184"/>
      <c r="HNU65" s="184"/>
      <c r="HNV65" s="184"/>
      <c r="HNW65" s="184"/>
      <c r="HNX65" s="184"/>
      <c r="HNY65" s="184"/>
      <c r="HNZ65" s="183"/>
      <c r="HOA65" s="184"/>
      <c r="HOB65" s="184"/>
      <c r="HOC65" s="184"/>
      <c r="HOD65" s="184"/>
      <c r="HOE65" s="184"/>
      <c r="HOF65" s="184"/>
      <c r="HOG65" s="184"/>
      <c r="HOH65" s="184"/>
      <c r="HOI65" s="184"/>
      <c r="HOJ65" s="184"/>
      <c r="HOK65" s="184"/>
      <c r="HOL65" s="184"/>
      <c r="HOM65" s="184"/>
      <c r="HON65" s="184"/>
      <c r="HOO65" s="184"/>
      <c r="HOP65" s="184"/>
      <c r="HOQ65" s="183"/>
      <c r="HOR65" s="184"/>
      <c r="HOS65" s="184"/>
      <c r="HOT65" s="184"/>
      <c r="HOU65" s="184"/>
      <c r="HOV65" s="184"/>
      <c r="HOW65" s="184"/>
      <c r="HOX65" s="184"/>
      <c r="HOY65" s="184"/>
      <c r="HOZ65" s="184"/>
      <c r="HPA65" s="184"/>
      <c r="HPB65" s="184"/>
      <c r="HPC65" s="184"/>
      <c r="HPD65" s="184"/>
      <c r="HPE65" s="184"/>
      <c r="HPF65" s="184"/>
      <c r="HPG65" s="184"/>
      <c r="HPH65" s="183"/>
      <c r="HPI65" s="184"/>
      <c r="HPJ65" s="184"/>
      <c r="HPK65" s="184"/>
      <c r="HPL65" s="184"/>
      <c r="HPM65" s="184"/>
      <c r="HPN65" s="184"/>
      <c r="HPO65" s="184"/>
      <c r="HPP65" s="184"/>
      <c r="HPQ65" s="184"/>
      <c r="HPR65" s="184"/>
      <c r="HPS65" s="184"/>
      <c r="HPT65" s="184"/>
      <c r="HPU65" s="184"/>
      <c r="HPV65" s="184"/>
      <c r="HPW65" s="184"/>
      <c r="HPX65" s="184"/>
      <c r="HPY65" s="183"/>
      <c r="HPZ65" s="184"/>
      <c r="HQA65" s="184"/>
      <c r="HQB65" s="184"/>
      <c r="HQC65" s="184"/>
      <c r="HQD65" s="184"/>
      <c r="HQE65" s="184"/>
      <c r="HQF65" s="184"/>
      <c r="HQG65" s="184"/>
      <c r="HQH65" s="184"/>
      <c r="HQI65" s="184"/>
      <c r="HQJ65" s="184"/>
      <c r="HQK65" s="184"/>
      <c r="HQL65" s="184"/>
      <c r="HQM65" s="184"/>
      <c r="HQN65" s="184"/>
      <c r="HQO65" s="184"/>
      <c r="HQP65" s="183"/>
      <c r="HQQ65" s="184"/>
      <c r="HQR65" s="184"/>
      <c r="HQS65" s="184"/>
      <c r="HQT65" s="184"/>
      <c r="HQU65" s="184"/>
      <c r="HQV65" s="184"/>
      <c r="HQW65" s="184"/>
      <c r="HQX65" s="184"/>
      <c r="HQY65" s="184"/>
      <c r="HQZ65" s="184"/>
      <c r="HRA65" s="184"/>
      <c r="HRB65" s="184"/>
      <c r="HRC65" s="184"/>
      <c r="HRD65" s="184"/>
      <c r="HRE65" s="184"/>
      <c r="HRF65" s="184"/>
      <c r="HRG65" s="183"/>
      <c r="HRH65" s="184"/>
      <c r="HRI65" s="184"/>
      <c r="HRJ65" s="184"/>
      <c r="HRK65" s="184"/>
      <c r="HRL65" s="184"/>
      <c r="HRM65" s="184"/>
      <c r="HRN65" s="184"/>
      <c r="HRO65" s="184"/>
      <c r="HRP65" s="184"/>
      <c r="HRQ65" s="184"/>
      <c r="HRR65" s="184"/>
      <c r="HRS65" s="184"/>
      <c r="HRT65" s="184"/>
      <c r="HRU65" s="184"/>
      <c r="HRV65" s="184"/>
      <c r="HRW65" s="184"/>
      <c r="HRX65" s="183"/>
      <c r="HRY65" s="184"/>
      <c r="HRZ65" s="184"/>
      <c r="HSA65" s="184"/>
      <c r="HSB65" s="184"/>
      <c r="HSC65" s="184"/>
      <c r="HSD65" s="184"/>
      <c r="HSE65" s="184"/>
      <c r="HSF65" s="184"/>
      <c r="HSG65" s="184"/>
      <c r="HSH65" s="184"/>
      <c r="HSI65" s="184"/>
      <c r="HSJ65" s="184"/>
      <c r="HSK65" s="184"/>
      <c r="HSL65" s="184"/>
      <c r="HSM65" s="184"/>
      <c r="HSN65" s="184"/>
      <c r="HSO65" s="183"/>
      <c r="HSP65" s="184"/>
      <c r="HSQ65" s="184"/>
      <c r="HSR65" s="184"/>
      <c r="HSS65" s="184"/>
      <c r="HST65" s="184"/>
      <c r="HSU65" s="184"/>
      <c r="HSV65" s="184"/>
      <c r="HSW65" s="184"/>
      <c r="HSX65" s="184"/>
      <c r="HSY65" s="184"/>
      <c r="HSZ65" s="184"/>
      <c r="HTA65" s="184"/>
      <c r="HTB65" s="184"/>
      <c r="HTC65" s="184"/>
      <c r="HTD65" s="184"/>
      <c r="HTE65" s="184"/>
      <c r="HTF65" s="183"/>
      <c r="HTG65" s="184"/>
      <c r="HTH65" s="184"/>
      <c r="HTI65" s="184"/>
      <c r="HTJ65" s="184"/>
      <c r="HTK65" s="184"/>
      <c r="HTL65" s="184"/>
      <c r="HTM65" s="184"/>
      <c r="HTN65" s="184"/>
      <c r="HTO65" s="184"/>
      <c r="HTP65" s="184"/>
      <c r="HTQ65" s="184"/>
      <c r="HTR65" s="184"/>
      <c r="HTS65" s="184"/>
      <c r="HTT65" s="184"/>
      <c r="HTU65" s="184"/>
      <c r="HTV65" s="184"/>
      <c r="HTW65" s="183"/>
      <c r="HTX65" s="184"/>
      <c r="HTY65" s="184"/>
      <c r="HTZ65" s="184"/>
      <c r="HUA65" s="184"/>
      <c r="HUB65" s="184"/>
      <c r="HUC65" s="184"/>
      <c r="HUD65" s="184"/>
      <c r="HUE65" s="184"/>
      <c r="HUF65" s="184"/>
      <c r="HUG65" s="184"/>
      <c r="HUH65" s="184"/>
      <c r="HUI65" s="184"/>
      <c r="HUJ65" s="184"/>
      <c r="HUK65" s="184"/>
      <c r="HUL65" s="184"/>
      <c r="HUM65" s="184"/>
      <c r="HUN65" s="183"/>
      <c r="HUO65" s="184"/>
      <c r="HUP65" s="184"/>
      <c r="HUQ65" s="184"/>
      <c r="HUR65" s="184"/>
      <c r="HUS65" s="184"/>
      <c r="HUT65" s="184"/>
      <c r="HUU65" s="184"/>
      <c r="HUV65" s="184"/>
      <c r="HUW65" s="184"/>
      <c r="HUX65" s="184"/>
      <c r="HUY65" s="184"/>
      <c r="HUZ65" s="184"/>
      <c r="HVA65" s="184"/>
      <c r="HVB65" s="184"/>
      <c r="HVC65" s="184"/>
      <c r="HVD65" s="184"/>
      <c r="HVE65" s="183"/>
      <c r="HVF65" s="184"/>
      <c r="HVG65" s="184"/>
      <c r="HVH65" s="184"/>
      <c r="HVI65" s="184"/>
      <c r="HVJ65" s="184"/>
      <c r="HVK65" s="184"/>
      <c r="HVL65" s="184"/>
      <c r="HVM65" s="184"/>
      <c r="HVN65" s="184"/>
      <c r="HVO65" s="184"/>
      <c r="HVP65" s="184"/>
      <c r="HVQ65" s="184"/>
      <c r="HVR65" s="184"/>
      <c r="HVS65" s="184"/>
      <c r="HVT65" s="184"/>
      <c r="HVU65" s="184"/>
      <c r="HVV65" s="183"/>
      <c r="HVW65" s="184"/>
      <c r="HVX65" s="184"/>
      <c r="HVY65" s="184"/>
      <c r="HVZ65" s="184"/>
      <c r="HWA65" s="184"/>
      <c r="HWB65" s="184"/>
      <c r="HWC65" s="184"/>
      <c r="HWD65" s="184"/>
      <c r="HWE65" s="184"/>
      <c r="HWF65" s="184"/>
      <c r="HWG65" s="184"/>
      <c r="HWH65" s="184"/>
      <c r="HWI65" s="184"/>
      <c r="HWJ65" s="184"/>
      <c r="HWK65" s="184"/>
      <c r="HWL65" s="184"/>
      <c r="HWM65" s="183"/>
      <c r="HWN65" s="184"/>
      <c r="HWO65" s="184"/>
      <c r="HWP65" s="184"/>
      <c r="HWQ65" s="184"/>
      <c r="HWR65" s="184"/>
      <c r="HWS65" s="184"/>
      <c r="HWT65" s="184"/>
      <c r="HWU65" s="184"/>
      <c r="HWV65" s="184"/>
      <c r="HWW65" s="184"/>
      <c r="HWX65" s="184"/>
      <c r="HWY65" s="184"/>
      <c r="HWZ65" s="184"/>
      <c r="HXA65" s="184"/>
      <c r="HXB65" s="184"/>
      <c r="HXC65" s="184"/>
      <c r="HXD65" s="183"/>
      <c r="HXE65" s="184"/>
      <c r="HXF65" s="184"/>
      <c r="HXG65" s="184"/>
      <c r="HXH65" s="184"/>
      <c r="HXI65" s="184"/>
      <c r="HXJ65" s="184"/>
      <c r="HXK65" s="184"/>
      <c r="HXL65" s="184"/>
      <c r="HXM65" s="184"/>
      <c r="HXN65" s="184"/>
      <c r="HXO65" s="184"/>
      <c r="HXP65" s="184"/>
      <c r="HXQ65" s="184"/>
      <c r="HXR65" s="184"/>
      <c r="HXS65" s="184"/>
      <c r="HXT65" s="184"/>
      <c r="HXU65" s="183"/>
      <c r="HXV65" s="184"/>
      <c r="HXW65" s="184"/>
      <c r="HXX65" s="184"/>
      <c r="HXY65" s="184"/>
      <c r="HXZ65" s="184"/>
      <c r="HYA65" s="184"/>
      <c r="HYB65" s="184"/>
      <c r="HYC65" s="184"/>
      <c r="HYD65" s="184"/>
      <c r="HYE65" s="184"/>
      <c r="HYF65" s="184"/>
      <c r="HYG65" s="184"/>
      <c r="HYH65" s="184"/>
      <c r="HYI65" s="184"/>
      <c r="HYJ65" s="184"/>
      <c r="HYK65" s="184"/>
      <c r="HYL65" s="183"/>
      <c r="HYM65" s="184"/>
      <c r="HYN65" s="184"/>
      <c r="HYO65" s="184"/>
      <c r="HYP65" s="184"/>
      <c r="HYQ65" s="184"/>
      <c r="HYR65" s="184"/>
      <c r="HYS65" s="184"/>
      <c r="HYT65" s="184"/>
      <c r="HYU65" s="184"/>
      <c r="HYV65" s="184"/>
      <c r="HYW65" s="184"/>
      <c r="HYX65" s="184"/>
      <c r="HYY65" s="184"/>
      <c r="HYZ65" s="184"/>
      <c r="HZA65" s="184"/>
      <c r="HZB65" s="184"/>
      <c r="HZC65" s="183"/>
      <c r="HZD65" s="184"/>
      <c r="HZE65" s="184"/>
      <c r="HZF65" s="184"/>
      <c r="HZG65" s="184"/>
      <c r="HZH65" s="184"/>
      <c r="HZI65" s="184"/>
      <c r="HZJ65" s="184"/>
      <c r="HZK65" s="184"/>
      <c r="HZL65" s="184"/>
      <c r="HZM65" s="184"/>
      <c r="HZN65" s="184"/>
      <c r="HZO65" s="184"/>
      <c r="HZP65" s="184"/>
      <c r="HZQ65" s="184"/>
      <c r="HZR65" s="184"/>
      <c r="HZS65" s="184"/>
      <c r="HZT65" s="183"/>
      <c r="HZU65" s="184"/>
      <c r="HZV65" s="184"/>
      <c r="HZW65" s="184"/>
      <c r="HZX65" s="184"/>
      <c r="HZY65" s="184"/>
      <c r="HZZ65" s="184"/>
      <c r="IAA65" s="184"/>
      <c r="IAB65" s="184"/>
      <c r="IAC65" s="184"/>
      <c r="IAD65" s="184"/>
      <c r="IAE65" s="184"/>
      <c r="IAF65" s="184"/>
      <c r="IAG65" s="184"/>
      <c r="IAH65" s="184"/>
      <c r="IAI65" s="184"/>
      <c r="IAJ65" s="184"/>
      <c r="IAK65" s="183"/>
      <c r="IAL65" s="184"/>
      <c r="IAM65" s="184"/>
      <c r="IAN65" s="184"/>
      <c r="IAO65" s="184"/>
      <c r="IAP65" s="184"/>
      <c r="IAQ65" s="184"/>
      <c r="IAR65" s="184"/>
      <c r="IAS65" s="184"/>
      <c r="IAT65" s="184"/>
      <c r="IAU65" s="184"/>
      <c r="IAV65" s="184"/>
      <c r="IAW65" s="184"/>
      <c r="IAX65" s="184"/>
      <c r="IAY65" s="184"/>
      <c r="IAZ65" s="184"/>
      <c r="IBA65" s="184"/>
      <c r="IBB65" s="183"/>
      <c r="IBC65" s="184"/>
      <c r="IBD65" s="184"/>
      <c r="IBE65" s="184"/>
      <c r="IBF65" s="184"/>
      <c r="IBG65" s="184"/>
      <c r="IBH65" s="184"/>
      <c r="IBI65" s="184"/>
      <c r="IBJ65" s="184"/>
      <c r="IBK65" s="184"/>
      <c r="IBL65" s="184"/>
      <c r="IBM65" s="184"/>
      <c r="IBN65" s="184"/>
      <c r="IBO65" s="184"/>
      <c r="IBP65" s="184"/>
      <c r="IBQ65" s="184"/>
      <c r="IBR65" s="184"/>
      <c r="IBS65" s="183"/>
      <c r="IBT65" s="184"/>
      <c r="IBU65" s="184"/>
      <c r="IBV65" s="184"/>
      <c r="IBW65" s="184"/>
      <c r="IBX65" s="184"/>
      <c r="IBY65" s="184"/>
      <c r="IBZ65" s="184"/>
      <c r="ICA65" s="184"/>
      <c r="ICB65" s="184"/>
      <c r="ICC65" s="184"/>
      <c r="ICD65" s="184"/>
      <c r="ICE65" s="184"/>
      <c r="ICF65" s="184"/>
      <c r="ICG65" s="184"/>
      <c r="ICH65" s="184"/>
      <c r="ICI65" s="184"/>
      <c r="ICJ65" s="183"/>
      <c r="ICK65" s="184"/>
      <c r="ICL65" s="184"/>
      <c r="ICM65" s="184"/>
      <c r="ICN65" s="184"/>
      <c r="ICO65" s="184"/>
      <c r="ICP65" s="184"/>
      <c r="ICQ65" s="184"/>
      <c r="ICR65" s="184"/>
      <c r="ICS65" s="184"/>
      <c r="ICT65" s="184"/>
      <c r="ICU65" s="184"/>
      <c r="ICV65" s="184"/>
      <c r="ICW65" s="184"/>
      <c r="ICX65" s="184"/>
      <c r="ICY65" s="184"/>
      <c r="ICZ65" s="184"/>
      <c r="IDA65" s="183"/>
      <c r="IDB65" s="184"/>
      <c r="IDC65" s="184"/>
      <c r="IDD65" s="184"/>
      <c r="IDE65" s="184"/>
      <c r="IDF65" s="184"/>
      <c r="IDG65" s="184"/>
      <c r="IDH65" s="184"/>
      <c r="IDI65" s="184"/>
      <c r="IDJ65" s="184"/>
      <c r="IDK65" s="184"/>
      <c r="IDL65" s="184"/>
      <c r="IDM65" s="184"/>
      <c r="IDN65" s="184"/>
      <c r="IDO65" s="184"/>
      <c r="IDP65" s="184"/>
      <c r="IDQ65" s="184"/>
      <c r="IDR65" s="183"/>
      <c r="IDS65" s="184"/>
      <c r="IDT65" s="184"/>
      <c r="IDU65" s="184"/>
      <c r="IDV65" s="184"/>
      <c r="IDW65" s="184"/>
      <c r="IDX65" s="184"/>
      <c r="IDY65" s="184"/>
      <c r="IDZ65" s="184"/>
      <c r="IEA65" s="184"/>
      <c r="IEB65" s="184"/>
      <c r="IEC65" s="184"/>
      <c r="IED65" s="184"/>
      <c r="IEE65" s="184"/>
      <c r="IEF65" s="184"/>
      <c r="IEG65" s="184"/>
      <c r="IEH65" s="184"/>
      <c r="IEI65" s="183"/>
      <c r="IEJ65" s="184"/>
      <c r="IEK65" s="184"/>
      <c r="IEL65" s="184"/>
      <c r="IEM65" s="184"/>
      <c r="IEN65" s="184"/>
      <c r="IEO65" s="184"/>
      <c r="IEP65" s="184"/>
      <c r="IEQ65" s="184"/>
      <c r="IER65" s="184"/>
      <c r="IES65" s="184"/>
      <c r="IET65" s="184"/>
      <c r="IEU65" s="184"/>
      <c r="IEV65" s="184"/>
      <c r="IEW65" s="184"/>
      <c r="IEX65" s="184"/>
      <c r="IEY65" s="184"/>
      <c r="IEZ65" s="183"/>
      <c r="IFA65" s="184"/>
      <c r="IFB65" s="184"/>
      <c r="IFC65" s="184"/>
      <c r="IFD65" s="184"/>
      <c r="IFE65" s="184"/>
      <c r="IFF65" s="184"/>
      <c r="IFG65" s="184"/>
      <c r="IFH65" s="184"/>
      <c r="IFI65" s="184"/>
      <c r="IFJ65" s="184"/>
      <c r="IFK65" s="184"/>
      <c r="IFL65" s="184"/>
      <c r="IFM65" s="184"/>
      <c r="IFN65" s="184"/>
      <c r="IFO65" s="184"/>
      <c r="IFP65" s="184"/>
      <c r="IFQ65" s="183"/>
      <c r="IFR65" s="184"/>
      <c r="IFS65" s="184"/>
      <c r="IFT65" s="184"/>
      <c r="IFU65" s="184"/>
      <c r="IFV65" s="184"/>
      <c r="IFW65" s="184"/>
      <c r="IFX65" s="184"/>
      <c r="IFY65" s="184"/>
      <c r="IFZ65" s="184"/>
      <c r="IGA65" s="184"/>
      <c r="IGB65" s="184"/>
      <c r="IGC65" s="184"/>
      <c r="IGD65" s="184"/>
      <c r="IGE65" s="184"/>
      <c r="IGF65" s="184"/>
      <c r="IGG65" s="184"/>
      <c r="IGH65" s="183"/>
      <c r="IGI65" s="184"/>
      <c r="IGJ65" s="184"/>
      <c r="IGK65" s="184"/>
      <c r="IGL65" s="184"/>
      <c r="IGM65" s="184"/>
      <c r="IGN65" s="184"/>
      <c r="IGO65" s="184"/>
      <c r="IGP65" s="184"/>
      <c r="IGQ65" s="184"/>
      <c r="IGR65" s="184"/>
      <c r="IGS65" s="184"/>
      <c r="IGT65" s="184"/>
      <c r="IGU65" s="184"/>
      <c r="IGV65" s="184"/>
      <c r="IGW65" s="184"/>
      <c r="IGX65" s="184"/>
      <c r="IGY65" s="183"/>
      <c r="IGZ65" s="184"/>
      <c r="IHA65" s="184"/>
      <c r="IHB65" s="184"/>
      <c r="IHC65" s="184"/>
      <c r="IHD65" s="184"/>
      <c r="IHE65" s="184"/>
      <c r="IHF65" s="184"/>
      <c r="IHG65" s="184"/>
      <c r="IHH65" s="184"/>
      <c r="IHI65" s="184"/>
      <c r="IHJ65" s="184"/>
      <c r="IHK65" s="184"/>
      <c r="IHL65" s="184"/>
      <c r="IHM65" s="184"/>
      <c r="IHN65" s="184"/>
      <c r="IHO65" s="184"/>
      <c r="IHP65" s="183"/>
      <c r="IHQ65" s="184"/>
      <c r="IHR65" s="184"/>
      <c r="IHS65" s="184"/>
      <c r="IHT65" s="184"/>
      <c r="IHU65" s="184"/>
      <c r="IHV65" s="184"/>
      <c r="IHW65" s="184"/>
      <c r="IHX65" s="184"/>
      <c r="IHY65" s="184"/>
      <c r="IHZ65" s="184"/>
      <c r="IIA65" s="184"/>
      <c r="IIB65" s="184"/>
      <c r="IIC65" s="184"/>
      <c r="IID65" s="184"/>
      <c r="IIE65" s="184"/>
      <c r="IIF65" s="184"/>
      <c r="IIG65" s="183"/>
      <c r="IIH65" s="184"/>
      <c r="III65" s="184"/>
      <c r="IIJ65" s="184"/>
      <c r="IIK65" s="184"/>
      <c r="IIL65" s="184"/>
      <c r="IIM65" s="184"/>
      <c r="IIN65" s="184"/>
      <c r="IIO65" s="184"/>
      <c r="IIP65" s="184"/>
      <c r="IIQ65" s="184"/>
      <c r="IIR65" s="184"/>
      <c r="IIS65" s="184"/>
      <c r="IIT65" s="184"/>
      <c r="IIU65" s="184"/>
      <c r="IIV65" s="184"/>
      <c r="IIW65" s="184"/>
      <c r="IIX65" s="183"/>
      <c r="IIY65" s="184"/>
      <c r="IIZ65" s="184"/>
      <c r="IJA65" s="184"/>
      <c r="IJB65" s="184"/>
      <c r="IJC65" s="184"/>
      <c r="IJD65" s="184"/>
      <c r="IJE65" s="184"/>
      <c r="IJF65" s="184"/>
      <c r="IJG65" s="184"/>
      <c r="IJH65" s="184"/>
      <c r="IJI65" s="184"/>
      <c r="IJJ65" s="184"/>
      <c r="IJK65" s="184"/>
      <c r="IJL65" s="184"/>
      <c r="IJM65" s="184"/>
      <c r="IJN65" s="184"/>
      <c r="IJO65" s="183"/>
      <c r="IJP65" s="184"/>
      <c r="IJQ65" s="184"/>
      <c r="IJR65" s="184"/>
      <c r="IJS65" s="184"/>
      <c r="IJT65" s="184"/>
      <c r="IJU65" s="184"/>
      <c r="IJV65" s="184"/>
      <c r="IJW65" s="184"/>
      <c r="IJX65" s="184"/>
      <c r="IJY65" s="184"/>
      <c r="IJZ65" s="184"/>
      <c r="IKA65" s="184"/>
      <c r="IKB65" s="184"/>
      <c r="IKC65" s="184"/>
      <c r="IKD65" s="184"/>
      <c r="IKE65" s="184"/>
      <c r="IKF65" s="183"/>
      <c r="IKG65" s="184"/>
      <c r="IKH65" s="184"/>
      <c r="IKI65" s="184"/>
      <c r="IKJ65" s="184"/>
      <c r="IKK65" s="184"/>
      <c r="IKL65" s="184"/>
      <c r="IKM65" s="184"/>
      <c r="IKN65" s="184"/>
      <c r="IKO65" s="184"/>
      <c r="IKP65" s="184"/>
      <c r="IKQ65" s="184"/>
      <c r="IKR65" s="184"/>
      <c r="IKS65" s="184"/>
      <c r="IKT65" s="184"/>
      <c r="IKU65" s="184"/>
      <c r="IKV65" s="184"/>
      <c r="IKW65" s="183"/>
      <c r="IKX65" s="184"/>
      <c r="IKY65" s="184"/>
      <c r="IKZ65" s="184"/>
      <c r="ILA65" s="184"/>
      <c r="ILB65" s="184"/>
      <c r="ILC65" s="184"/>
      <c r="ILD65" s="184"/>
      <c r="ILE65" s="184"/>
      <c r="ILF65" s="184"/>
      <c r="ILG65" s="184"/>
      <c r="ILH65" s="184"/>
      <c r="ILI65" s="184"/>
      <c r="ILJ65" s="184"/>
      <c r="ILK65" s="184"/>
      <c r="ILL65" s="184"/>
      <c r="ILM65" s="184"/>
      <c r="ILN65" s="183"/>
      <c r="ILO65" s="184"/>
      <c r="ILP65" s="184"/>
      <c r="ILQ65" s="184"/>
      <c r="ILR65" s="184"/>
      <c r="ILS65" s="184"/>
      <c r="ILT65" s="184"/>
      <c r="ILU65" s="184"/>
      <c r="ILV65" s="184"/>
      <c r="ILW65" s="184"/>
      <c r="ILX65" s="184"/>
      <c r="ILY65" s="184"/>
      <c r="ILZ65" s="184"/>
      <c r="IMA65" s="184"/>
      <c r="IMB65" s="184"/>
      <c r="IMC65" s="184"/>
      <c r="IMD65" s="184"/>
      <c r="IME65" s="183"/>
      <c r="IMF65" s="184"/>
      <c r="IMG65" s="184"/>
      <c r="IMH65" s="184"/>
      <c r="IMI65" s="184"/>
      <c r="IMJ65" s="184"/>
      <c r="IMK65" s="184"/>
      <c r="IML65" s="184"/>
      <c r="IMM65" s="184"/>
      <c r="IMN65" s="184"/>
      <c r="IMO65" s="184"/>
      <c r="IMP65" s="184"/>
      <c r="IMQ65" s="184"/>
      <c r="IMR65" s="184"/>
      <c r="IMS65" s="184"/>
      <c r="IMT65" s="184"/>
      <c r="IMU65" s="184"/>
      <c r="IMV65" s="183"/>
      <c r="IMW65" s="184"/>
      <c r="IMX65" s="184"/>
      <c r="IMY65" s="184"/>
      <c r="IMZ65" s="184"/>
      <c r="INA65" s="184"/>
      <c r="INB65" s="184"/>
      <c r="INC65" s="184"/>
      <c r="IND65" s="184"/>
      <c r="INE65" s="184"/>
      <c r="INF65" s="184"/>
      <c r="ING65" s="184"/>
      <c r="INH65" s="184"/>
      <c r="INI65" s="184"/>
      <c r="INJ65" s="184"/>
      <c r="INK65" s="184"/>
      <c r="INL65" s="184"/>
      <c r="INM65" s="183"/>
      <c r="INN65" s="184"/>
      <c r="INO65" s="184"/>
      <c r="INP65" s="184"/>
      <c r="INQ65" s="184"/>
      <c r="INR65" s="184"/>
      <c r="INS65" s="184"/>
      <c r="INT65" s="184"/>
      <c r="INU65" s="184"/>
      <c r="INV65" s="184"/>
      <c r="INW65" s="184"/>
      <c r="INX65" s="184"/>
      <c r="INY65" s="184"/>
      <c r="INZ65" s="184"/>
      <c r="IOA65" s="184"/>
      <c r="IOB65" s="184"/>
      <c r="IOC65" s="184"/>
      <c r="IOD65" s="183"/>
      <c r="IOE65" s="184"/>
      <c r="IOF65" s="184"/>
      <c r="IOG65" s="184"/>
      <c r="IOH65" s="184"/>
      <c r="IOI65" s="184"/>
      <c r="IOJ65" s="184"/>
      <c r="IOK65" s="184"/>
      <c r="IOL65" s="184"/>
      <c r="IOM65" s="184"/>
      <c r="ION65" s="184"/>
      <c r="IOO65" s="184"/>
      <c r="IOP65" s="184"/>
      <c r="IOQ65" s="184"/>
      <c r="IOR65" s="184"/>
      <c r="IOS65" s="184"/>
      <c r="IOT65" s="184"/>
      <c r="IOU65" s="183"/>
      <c r="IOV65" s="184"/>
      <c r="IOW65" s="184"/>
      <c r="IOX65" s="184"/>
      <c r="IOY65" s="184"/>
      <c r="IOZ65" s="184"/>
      <c r="IPA65" s="184"/>
      <c r="IPB65" s="184"/>
      <c r="IPC65" s="184"/>
      <c r="IPD65" s="184"/>
      <c r="IPE65" s="184"/>
      <c r="IPF65" s="184"/>
      <c r="IPG65" s="184"/>
      <c r="IPH65" s="184"/>
      <c r="IPI65" s="184"/>
      <c r="IPJ65" s="184"/>
      <c r="IPK65" s="184"/>
      <c r="IPL65" s="183"/>
      <c r="IPM65" s="184"/>
      <c r="IPN65" s="184"/>
      <c r="IPO65" s="184"/>
      <c r="IPP65" s="184"/>
      <c r="IPQ65" s="184"/>
      <c r="IPR65" s="184"/>
      <c r="IPS65" s="184"/>
      <c r="IPT65" s="184"/>
      <c r="IPU65" s="184"/>
      <c r="IPV65" s="184"/>
      <c r="IPW65" s="184"/>
      <c r="IPX65" s="184"/>
      <c r="IPY65" s="184"/>
      <c r="IPZ65" s="184"/>
      <c r="IQA65" s="184"/>
      <c r="IQB65" s="184"/>
      <c r="IQC65" s="183"/>
      <c r="IQD65" s="184"/>
      <c r="IQE65" s="184"/>
      <c r="IQF65" s="184"/>
      <c r="IQG65" s="184"/>
      <c r="IQH65" s="184"/>
      <c r="IQI65" s="184"/>
      <c r="IQJ65" s="184"/>
      <c r="IQK65" s="184"/>
      <c r="IQL65" s="184"/>
      <c r="IQM65" s="184"/>
      <c r="IQN65" s="184"/>
      <c r="IQO65" s="184"/>
      <c r="IQP65" s="184"/>
      <c r="IQQ65" s="184"/>
      <c r="IQR65" s="184"/>
      <c r="IQS65" s="184"/>
      <c r="IQT65" s="183"/>
      <c r="IQU65" s="184"/>
      <c r="IQV65" s="184"/>
      <c r="IQW65" s="184"/>
      <c r="IQX65" s="184"/>
      <c r="IQY65" s="184"/>
      <c r="IQZ65" s="184"/>
      <c r="IRA65" s="184"/>
      <c r="IRB65" s="184"/>
      <c r="IRC65" s="184"/>
      <c r="IRD65" s="184"/>
      <c r="IRE65" s="184"/>
      <c r="IRF65" s="184"/>
      <c r="IRG65" s="184"/>
      <c r="IRH65" s="184"/>
      <c r="IRI65" s="184"/>
      <c r="IRJ65" s="184"/>
      <c r="IRK65" s="183"/>
      <c r="IRL65" s="184"/>
      <c r="IRM65" s="184"/>
      <c r="IRN65" s="184"/>
      <c r="IRO65" s="184"/>
      <c r="IRP65" s="184"/>
      <c r="IRQ65" s="184"/>
      <c r="IRR65" s="184"/>
      <c r="IRS65" s="184"/>
      <c r="IRT65" s="184"/>
      <c r="IRU65" s="184"/>
      <c r="IRV65" s="184"/>
      <c r="IRW65" s="184"/>
      <c r="IRX65" s="184"/>
      <c r="IRY65" s="184"/>
      <c r="IRZ65" s="184"/>
      <c r="ISA65" s="184"/>
      <c r="ISB65" s="183"/>
      <c r="ISC65" s="184"/>
      <c r="ISD65" s="184"/>
      <c r="ISE65" s="184"/>
      <c r="ISF65" s="184"/>
      <c r="ISG65" s="184"/>
      <c r="ISH65" s="184"/>
      <c r="ISI65" s="184"/>
      <c r="ISJ65" s="184"/>
      <c r="ISK65" s="184"/>
      <c r="ISL65" s="184"/>
      <c r="ISM65" s="184"/>
      <c r="ISN65" s="184"/>
      <c r="ISO65" s="184"/>
      <c r="ISP65" s="184"/>
      <c r="ISQ65" s="184"/>
      <c r="ISR65" s="184"/>
      <c r="ISS65" s="183"/>
      <c r="IST65" s="184"/>
      <c r="ISU65" s="184"/>
      <c r="ISV65" s="184"/>
      <c r="ISW65" s="184"/>
      <c r="ISX65" s="184"/>
      <c r="ISY65" s="184"/>
      <c r="ISZ65" s="184"/>
      <c r="ITA65" s="184"/>
      <c r="ITB65" s="184"/>
      <c r="ITC65" s="184"/>
      <c r="ITD65" s="184"/>
      <c r="ITE65" s="184"/>
      <c r="ITF65" s="184"/>
      <c r="ITG65" s="184"/>
      <c r="ITH65" s="184"/>
      <c r="ITI65" s="184"/>
      <c r="ITJ65" s="183"/>
      <c r="ITK65" s="184"/>
      <c r="ITL65" s="184"/>
      <c r="ITM65" s="184"/>
      <c r="ITN65" s="184"/>
      <c r="ITO65" s="184"/>
      <c r="ITP65" s="184"/>
      <c r="ITQ65" s="184"/>
      <c r="ITR65" s="184"/>
      <c r="ITS65" s="184"/>
      <c r="ITT65" s="184"/>
      <c r="ITU65" s="184"/>
      <c r="ITV65" s="184"/>
      <c r="ITW65" s="184"/>
      <c r="ITX65" s="184"/>
      <c r="ITY65" s="184"/>
      <c r="ITZ65" s="184"/>
      <c r="IUA65" s="183"/>
      <c r="IUB65" s="184"/>
      <c r="IUC65" s="184"/>
      <c r="IUD65" s="184"/>
      <c r="IUE65" s="184"/>
      <c r="IUF65" s="184"/>
      <c r="IUG65" s="184"/>
      <c r="IUH65" s="184"/>
      <c r="IUI65" s="184"/>
      <c r="IUJ65" s="184"/>
      <c r="IUK65" s="184"/>
      <c r="IUL65" s="184"/>
      <c r="IUM65" s="184"/>
      <c r="IUN65" s="184"/>
      <c r="IUO65" s="184"/>
      <c r="IUP65" s="184"/>
      <c r="IUQ65" s="184"/>
      <c r="IUR65" s="183"/>
      <c r="IUS65" s="184"/>
      <c r="IUT65" s="184"/>
      <c r="IUU65" s="184"/>
      <c r="IUV65" s="184"/>
      <c r="IUW65" s="184"/>
      <c r="IUX65" s="184"/>
      <c r="IUY65" s="184"/>
      <c r="IUZ65" s="184"/>
      <c r="IVA65" s="184"/>
      <c r="IVB65" s="184"/>
      <c r="IVC65" s="184"/>
      <c r="IVD65" s="184"/>
      <c r="IVE65" s="184"/>
      <c r="IVF65" s="184"/>
      <c r="IVG65" s="184"/>
      <c r="IVH65" s="184"/>
      <c r="IVI65" s="183"/>
      <c r="IVJ65" s="184"/>
      <c r="IVK65" s="184"/>
      <c r="IVL65" s="184"/>
      <c r="IVM65" s="184"/>
      <c r="IVN65" s="184"/>
      <c r="IVO65" s="184"/>
      <c r="IVP65" s="184"/>
      <c r="IVQ65" s="184"/>
      <c r="IVR65" s="184"/>
      <c r="IVS65" s="184"/>
      <c r="IVT65" s="184"/>
      <c r="IVU65" s="184"/>
      <c r="IVV65" s="184"/>
      <c r="IVW65" s="184"/>
      <c r="IVX65" s="184"/>
      <c r="IVY65" s="184"/>
      <c r="IVZ65" s="183"/>
      <c r="IWA65" s="184"/>
      <c r="IWB65" s="184"/>
      <c r="IWC65" s="184"/>
      <c r="IWD65" s="184"/>
      <c r="IWE65" s="184"/>
      <c r="IWF65" s="184"/>
      <c r="IWG65" s="184"/>
      <c r="IWH65" s="184"/>
      <c r="IWI65" s="184"/>
      <c r="IWJ65" s="184"/>
      <c r="IWK65" s="184"/>
      <c r="IWL65" s="184"/>
      <c r="IWM65" s="184"/>
      <c r="IWN65" s="184"/>
      <c r="IWO65" s="184"/>
      <c r="IWP65" s="184"/>
      <c r="IWQ65" s="183"/>
      <c r="IWR65" s="184"/>
      <c r="IWS65" s="184"/>
      <c r="IWT65" s="184"/>
      <c r="IWU65" s="184"/>
      <c r="IWV65" s="184"/>
      <c r="IWW65" s="184"/>
      <c r="IWX65" s="184"/>
      <c r="IWY65" s="184"/>
      <c r="IWZ65" s="184"/>
      <c r="IXA65" s="184"/>
      <c r="IXB65" s="184"/>
      <c r="IXC65" s="184"/>
      <c r="IXD65" s="184"/>
      <c r="IXE65" s="184"/>
      <c r="IXF65" s="184"/>
      <c r="IXG65" s="184"/>
      <c r="IXH65" s="183"/>
      <c r="IXI65" s="184"/>
      <c r="IXJ65" s="184"/>
      <c r="IXK65" s="184"/>
      <c r="IXL65" s="184"/>
      <c r="IXM65" s="184"/>
      <c r="IXN65" s="184"/>
      <c r="IXO65" s="184"/>
      <c r="IXP65" s="184"/>
      <c r="IXQ65" s="184"/>
      <c r="IXR65" s="184"/>
      <c r="IXS65" s="184"/>
      <c r="IXT65" s="184"/>
      <c r="IXU65" s="184"/>
      <c r="IXV65" s="184"/>
      <c r="IXW65" s="184"/>
      <c r="IXX65" s="184"/>
      <c r="IXY65" s="183"/>
      <c r="IXZ65" s="184"/>
      <c r="IYA65" s="184"/>
      <c r="IYB65" s="184"/>
      <c r="IYC65" s="184"/>
      <c r="IYD65" s="184"/>
      <c r="IYE65" s="184"/>
      <c r="IYF65" s="184"/>
      <c r="IYG65" s="184"/>
      <c r="IYH65" s="184"/>
      <c r="IYI65" s="184"/>
      <c r="IYJ65" s="184"/>
      <c r="IYK65" s="184"/>
      <c r="IYL65" s="184"/>
      <c r="IYM65" s="184"/>
      <c r="IYN65" s="184"/>
      <c r="IYO65" s="184"/>
      <c r="IYP65" s="183"/>
      <c r="IYQ65" s="184"/>
      <c r="IYR65" s="184"/>
      <c r="IYS65" s="184"/>
      <c r="IYT65" s="184"/>
      <c r="IYU65" s="184"/>
      <c r="IYV65" s="184"/>
      <c r="IYW65" s="184"/>
      <c r="IYX65" s="184"/>
      <c r="IYY65" s="184"/>
      <c r="IYZ65" s="184"/>
      <c r="IZA65" s="184"/>
      <c r="IZB65" s="184"/>
      <c r="IZC65" s="184"/>
      <c r="IZD65" s="184"/>
      <c r="IZE65" s="184"/>
      <c r="IZF65" s="184"/>
      <c r="IZG65" s="183"/>
      <c r="IZH65" s="184"/>
      <c r="IZI65" s="184"/>
      <c r="IZJ65" s="184"/>
      <c r="IZK65" s="184"/>
      <c r="IZL65" s="184"/>
      <c r="IZM65" s="184"/>
      <c r="IZN65" s="184"/>
      <c r="IZO65" s="184"/>
      <c r="IZP65" s="184"/>
      <c r="IZQ65" s="184"/>
      <c r="IZR65" s="184"/>
      <c r="IZS65" s="184"/>
      <c r="IZT65" s="184"/>
      <c r="IZU65" s="184"/>
      <c r="IZV65" s="184"/>
      <c r="IZW65" s="184"/>
      <c r="IZX65" s="183"/>
      <c r="IZY65" s="184"/>
      <c r="IZZ65" s="184"/>
      <c r="JAA65" s="184"/>
      <c r="JAB65" s="184"/>
      <c r="JAC65" s="184"/>
      <c r="JAD65" s="184"/>
      <c r="JAE65" s="184"/>
      <c r="JAF65" s="184"/>
      <c r="JAG65" s="184"/>
      <c r="JAH65" s="184"/>
      <c r="JAI65" s="184"/>
      <c r="JAJ65" s="184"/>
      <c r="JAK65" s="184"/>
      <c r="JAL65" s="184"/>
      <c r="JAM65" s="184"/>
      <c r="JAN65" s="184"/>
      <c r="JAO65" s="183"/>
      <c r="JAP65" s="184"/>
      <c r="JAQ65" s="184"/>
      <c r="JAR65" s="184"/>
      <c r="JAS65" s="184"/>
      <c r="JAT65" s="184"/>
      <c r="JAU65" s="184"/>
      <c r="JAV65" s="184"/>
      <c r="JAW65" s="184"/>
      <c r="JAX65" s="184"/>
      <c r="JAY65" s="184"/>
      <c r="JAZ65" s="184"/>
      <c r="JBA65" s="184"/>
      <c r="JBB65" s="184"/>
      <c r="JBC65" s="184"/>
      <c r="JBD65" s="184"/>
      <c r="JBE65" s="184"/>
      <c r="JBF65" s="183"/>
      <c r="JBG65" s="184"/>
      <c r="JBH65" s="184"/>
      <c r="JBI65" s="184"/>
      <c r="JBJ65" s="184"/>
      <c r="JBK65" s="184"/>
      <c r="JBL65" s="184"/>
      <c r="JBM65" s="184"/>
      <c r="JBN65" s="184"/>
      <c r="JBO65" s="184"/>
      <c r="JBP65" s="184"/>
      <c r="JBQ65" s="184"/>
      <c r="JBR65" s="184"/>
      <c r="JBS65" s="184"/>
      <c r="JBT65" s="184"/>
      <c r="JBU65" s="184"/>
      <c r="JBV65" s="184"/>
      <c r="JBW65" s="183"/>
      <c r="JBX65" s="184"/>
      <c r="JBY65" s="184"/>
      <c r="JBZ65" s="184"/>
      <c r="JCA65" s="184"/>
      <c r="JCB65" s="184"/>
      <c r="JCC65" s="184"/>
      <c r="JCD65" s="184"/>
      <c r="JCE65" s="184"/>
      <c r="JCF65" s="184"/>
      <c r="JCG65" s="184"/>
      <c r="JCH65" s="184"/>
      <c r="JCI65" s="184"/>
      <c r="JCJ65" s="184"/>
      <c r="JCK65" s="184"/>
      <c r="JCL65" s="184"/>
      <c r="JCM65" s="184"/>
      <c r="JCN65" s="183"/>
      <c r="JCO65" s="184"/>
      <c r="JCP65" s="184"/>
      <c r="JCQ65" s="184"/>
      <c r="JCR65" s="184"/>
      <c r="JCS65" s="184"/>
      <c r="JCT65" s="184"/>
      <c r="JCU65" s="184"/>
      <c r="JCV65" s="184"/>
      <c r="JCW65" s="184"/>
      <c r="JCX65" s="184"/>
      <c r="JCY65" s="184"/>
      <c r="JCZ65" s="184"/>
      <c r="JDA65" s="184"/>
      <c r="JDB65" s="184"/>
      <c r="JDC65" s="184"/>
      <c r="JDD65" s="184"/>
      <c r="JDE65" s="183"/>
      <c r="JDF65" s="184"/>
      <c r="JDG65" s="184"/>
      <c r="JDH65" s="184"/>
      <c r="JDI65" s="184"/>
      <c r="JDJ65" s="184"/>
      <c r="JDK65" s="184"/>
      <c r="JDL65" s="184"/>
      <c r="JDM65" s="184"/>
      <c r="JDN65" s="184"/>
      <c r="JDO65" s="184"/>
      <c r="JDP65" s="184"/>
      <c r="JDQ65" s="184"/>
      <c r="JDR65" s="184"/>
      <c r="JDS65" s="184"/>
      <c r="JDT65" s="184"/>
      <c r="JDU65" s="184"/>
      <c r="JDV65" s="183"/>
      <c r="JDW65" s="184"/>
      <c r="JDX65" s="184"/>
      <c r="JDY65" s="184"/>
      <c r="JDZ65" s="184"/>
      <c r="JEA65" s="184"/>
      <c r="JEB65" s="184"/>
      <c r="JEC65" s="184"/>
      <c r="JED65" s="184"/>
      <c r="JEE65" s="184"/>
      <c r="JEF65" s="184"/>
      <c r="JEG65" s="184"/>
      <c r="JEH65" s="184"/>
      <c r="JEI65" s="184"/>
      <c r="JEJ65" s="184"/>
      <c r="JEK65" s="184"/>
      <c r="JEL65" s="184"/>
      <c r="JEM65" s="183"/>
      <c r="JEN65" s="184"/>
      <c r="JEO65" s="184"/>
      <c r="JEP65" s="184"/>
      <c r="JEQ65" s="184"/>
      <c r="JER65" s="184"/>
      <c r="JES65" s="184"/>
      <c r="JET65" s="184"/>
      <c r="JEU65" s="184"/>
      <c r="JEV65" s="184"/>
      <c r="JEW65" s="184"/>
      <c r="JEX65" s="184"/>
      <c r="JEY65" s="184"/>
      <c r="JEZ65" s="184"/>
      <c r="JFA65" s="184"/>
      <c r="JFB65" s="184"/>
      <c r="JFC65" s="184"/>
      <c r="JFD65" s="183"/>
      <c r="JFE65" s="184"/>
      <c r="JFF65" s="184"/>
      <c r="JFG65" s="184"/>
      <c r="JFH65" s="184"/>
      <c r="JFI65" s="184"/>
      <c r="JFJ65" s="184"/>
      <c r="JFK65" s="184"/>
      <c r="JFL65" s="184"/>
      <c r="JFM65" s="184"/>
      <c r="JFN65" s="184"/>
      <c r="JFO65" s="184"/>
      <c r="JFP65" s="184"/>
      <c r="JFQ65" s="184"/>
      <c r="JFR65" s="184"/>
      <c r="JFS65" s="184"/>
      <c r="JFT65" s="184"/>
      <c r="JFU65" s="183"/>
      <c r="JFV65" s="184"/>
      <c r="JFW65" s="184"/>
      <c r="JFX65" s="184"/>
      <c r="JFY65" s="184"/>
      <c r="JFZ65" s="184"/>
      <c r="JGA65" s="184"/>
      <c r="JGB65" s="184"/>
      <c r="JGC65" s="184"/>
      <c r="JGD65" s="184"/>
      <c r="JGE65" s="184"/>
      <c r="JGF65" s="184"/>
      <c r="JGG65" s="184"/>
      <c r="JGH65" s="184"/>
      <c r="JGI65" s="184"/>
      <c r="JGJ65" s="184"/>
      <c r="JGK65" s="184"/>
      <c r="JGL65" s="183"/>
      <c r="JGM65" s="184"/>
      <c r="JGN65" s="184"/>
      <c r="JGO65" s="184"/>
      <c r="JGP65" s="184"/>
      <c r="JGQ65" s="184"/>
      <c r="JGR65" s="184"/>
      <c r="JGS65" s="184"/>
      <c r="JGT65" s="184"/>
      <c r="JGU65" s="184"/>
      <c r="JGV65" s="184"/>
      <c r="JGW65" s="184"/>
      <c r="JGX65" s="184"/>
      <c r="JGY65" s="184"/>
      <c r="JGZ65" s="184"/>
      <c r="JHA65" s="184"/>
      <c r="JHB65" s="184"/>
      <c r="JHC65" s="183"/>
      <c r="JHD65" s="184"/>
      <c r="JHE65" s="184"/>
      <c r="JHF65" s="184"/>
      <c r="JHG65" s="184"/>
      <c r="JHH65" s="184"/>
      <c r="JHI65" s="184"/>
      <c r="JHJ65" s="184"/>
      <c r="JHK65" s="184"/>
      <c r="JHL65" s="184"/>
      <c r="JHM65" s="184"/>
      <c r="JHN65" s="184"/>
      <c r="JHO65" s="184"/>
      <c r="JHP65" s="184"/>
      <c r="JHQ65" s="184"/>
      <c r="JHR65" s="184"/>
      <c r="JHS65" s="184"/>
      <c r="JHT65" s="183"/>
      <c r="JHU65" s="184"/>
      <c r="JHV65" s="184"/>
      <c r="JHW65" s="184"/>
      <c r="JHX65" s="184"/>
      <c r="JHY65" s="184"/>
      <c r="JHZ65" s="184"/>
      <c r="JIA65" s="184"/>
      <c r="JIB65" s="184"/>
      <c r="JIC65" s="184"/>
      <c r="JID65" s="184"/>
      <c r="JIE65" s="184"/>
      <c r="JIF65" s="184"/>
      <c r="JIG65" s="184"/>
      <c r="JIH65" s="184"/>
      <c r="JII65" s="184"/>
      <c r="JIJ65" s="184"/>
      <c r="JIK65" s="183"/>
      <c r="JIL65" s="184"/>
      <c r="JIM65" s="184"/>
      <c r="JIN65" s="184"/>
      <c r="JIO65" s="184"/>
      <c r="JIP65" s="184"/>
      <c r="JIQ65" s="184"/>
      <c r="JIR65" s="184"/>
      <c r="JIS65" s="184"/>
      <c r="JIT65" s="184"/>
      <c r="JIU65" s="184"/>
      <c r="JIV65" s="184"/>
      <c r="JIW65" s="184"/>
      <c r="JIX65" s="184"/>
      <c r="JIY65" s="184"/>
      <c r="JIZ65" s="184"/>
      <c r="JJA65" s="184"/>
      <c r="JJB65" s="183"/>
      <c r="JJC65" s="184"/>
      <c r="JJD65" s="184"/>
      <c r="JJE65" s="184"/>
      <c r="JJF65" s="184"/>
      <c r="JJG65" s="184"/>
      <c r="JJH65" s="184"/>
      <c r="JJI65" s="184"/>
      <c r="JJJ65" s="184"/>
      <c r="JJK65" s="184"/>
      <c r="JJL65" s="184"/>
      <c r="JJM65" s="184"/>
      <c r="JJN65" s="184"/>
      <c r="JJO65" s="184"/>
      <c r="JJP65" s="184"/>
      <c r="JJQ65" s="184"/>
      <c r="JJR65" s="184"/>
      <c r="JJS65" s="183"/>
      <c r="JJT65" s="184"/>
      <c r="JJU65" s="184"/>
      <c r="JJV65" s="184"/>
      <c r="JJW65" s="184"/>
      <c r="JJX65" s="184"/>
      <c r="JJY65" s="184"/>
      <c r="JJZ65" s="184"/>
      <c r="JKA65" s="184"/>
      <c r="JKB65" s="184"/>
      <c r="JKC65" s="184"/>
      <c r="JKD65" s="184"/>
      <c r="JKE65" s="184"/>
      <c r="JKF65" s="184"/>
      <c r="JKG65" s="184"/>
      <c r="JKH65" s="184"/>
      <c r="JKI65" s="184"/>
      <c r="JKJ65" s="183"/>
      <c r="JKK65" s="184"/>
      <c r="JKL65" s="184"/>
      <c r="JKM65" s="184"/>
      <c r="JKN65" s="184"/>
      <c r="JKO65" s="184"/>
      <c r="JKP65" s="184"/>
      <c r="JKQ65" s="184"/>
      <c r="JKR65" s="184"/>
      <c r="JKS65" s="184"/>
      <c r="JKT65" s="184"/>
      <c r="JKU65" s="184"/>
      <c r="JKV65" s="184"/>
      <c r="JKW65" s="184"/>
      <c r="JKX65" s="184"/>
      <c r="JKY65" s="184"/>
      <c r="JKZ65" s="184"/>
      <c r="JLA65" s="183"/>
      <c r="JLB65" s="184"/>
      <c r="JLC65" s="184"/>
      <c r="JLD65" s="184"/>
      <c r="JLE65" s="184"/>
      <c r="JLF65" s="184"/>
      <c r="JLG65" s="184"/>
      <c r="JLH65" s="184"/>
      <c r="JLI65" s="184"/>
      <c r="JLJ65" s="184"/>
      <c r="JLK65" s="184"/>
      <c r="JLL65" s="184"/>
      <c r="JLM65" s="184"/>
      <c r="JLN65" s="184"/>
      <c r="JLO65" s="184"/>
      <c r="JLP65" s="184"/>
      <c r="JLQ65" s="184"/>
      <c r="JLR65" s="183"/>
      <c r="JLS65" s="184"/>
      <c r="JLT65" s="184"/>
      <c r="JLU65" s="184"/>
      <c r="JLV65" s="184"/>
      <c r="JLW65" s="184"/>
      <c r="JLX65" s="184"/>
      <c r="JLY65" s="184"/>
      <c r="JLZ65" s="184"/>
      <c r="JMA65" s="184"/>
      <c r="JMB65" s="184"/>
      <c r="JMC65" s="184"/>
      <c r="JMD65" s="184"/>
      <c r="JME65" s="184"/>
      <c r="JMF65" s="184"/>
      <c r="JMG65" s="184"/>
      <c r="JMH65" s="184"/>
      <c r="JMI65" s="183"/>
      <c r="JMJ65" s="184"/>
      <c r="JMK65" s="184"/>
      <c r="JML65" s="184"/>
      <c r="JMM65" s="184"/>
      <c r="JMN65" s="184"/>
      <c r="JMO65" s="184"/>
      <c r="JMP65" s="184"/>
      <c r="JMQ65" s="184"/>
      <c r="JMR65" s="184"/>
      <c r="JMS65" s="184"/>
      <c r="JMT65" s="184"/>
      <c r="JMU65" s="184"/>
      <c r="JMV65" s="184"/>
      <c r="JMW65" s="184"/>
      <c r="JMX65" s="184"/>
      <c r="JMY65" s="184"/>
      <c r="JMZ65" s="183"/>
      <c r="JNA65" s="184"/>
      <c r="JNB65" s="184"/>
      <c r="JNC65" s="184"/>
      <c r="JND65" s="184"/>
      <c r="JNE65" s="184"/>
      <c r="JNF65" s="184"/>
      <c r="JNG65" s="184"/>
      <c r="JNH65" s="184"/>
      <c r="JNI65" s="184"/>
      <c r="JNJ65" s="184"/>
      <c r="JNK65" s="184"/>
      <c r="JNL65" s="184"/>
      <c r="JNM65" s="184"/>
      <c r="JNN65" s="184"/>
      <c r="JNO65" s="184"/>
      <c r="JNP65" s="184"/>
      <c r="JNQ65" s="183"/>
      <c r="JNR65" s="184"/>
      <c r="JNS65" s="184"/>
      <c r="JNT65" s="184"/>
      <c r="JNU65" s="184"/>
      <c r="JNV65" s="184"/>
      <c r="JNW65" s="184"/>
      <c r="JNX65" s="184"/>
      <c r="JNY65" s="184"/>
      <c r="JNZ65" s="184"/>
      <c r="JOA65" s="184"/>
      <c r="JOB65" s="184"/>
      <c r="JOC65" s="184"/>
      <c r="JOD65" s="184"/>
      <c r="JOE65" s="184"/>
      <c r="JOF65" s="184"/>
      <c r="JOG65" s="184"/>
      <c r="JOH65" s="183"/>
      <c r="JOI65" s="184"/>
      <c r="JOJ65" s="184"/>
      <c r="JOK65" s="184"/>
      <c r="JOL65" s="184"/>
      <c r="JOM65" s="184"/>
      <c r="JON65" s="184"/>
      <c r="JOO65" s="184"/>
      <c r="JOP65" s="184"/>
      <c r="JOQ65" s="184"/>
      <c r="JOR65" s="184"/>
      <c r="JOS65" s="184"/>
      <c r="JOT65" s="184"/>
      <c r="JOU65" s="184"/>
      <c r="JOV65" s="184"/>
      <c r="JOW65" s="184"/>
      <c r="JOX65" s="184"/>
      <c r="JOY65" s="183"/>
      <c r="JOZ65" s="184"/>
      <c r="JPA65" s="184"/>
      <c r="JPB65" s="184"/>
      <c r="JPC65" s="184"/>
      <c r="JPD65" s="184"/>
      <c r="JPE65" s="184"/>
      <c r="JPF65" s="184"/>
      <c r="JPG65" s="184"/>
      <c r="JPH65" s="184"/>
      <c r="JPI65" s="184"/>
      <c r="JPJ65" s="184"/>
      <c r="JPK65" s="184"/>
      <c r="JPL65" s="184"/>
      <c r="JPM65" s="184"/>
      <c r="JPN65" s="184"/>
      <c r="JPO65" s="184"/>
      <c r="JPP65" s="183"/>
      <c r="JPQ65" s="184"/>
      <c r="JPR65" s="184"/>
      <c r="JPS65" s="184"/>
      <c r="JPT65" s="184"/>
      <c r="JPU65" s="184"/>
      <c r="JPV65" s="184"/>
      <c r="JPW65" s="184"/>
      <c r="JPX65" s="184"/>
      <c r="JPY65" s="184"/>
      <c r="JPZ65" s="184"/>
      <c r="JQA65" s="184"/>
      <c r="JQB65" s="184"/>
      <c r="JQC65" s="184"/>
      <c r="JQD65" s="184"/>
      <c r="JQE65" s="184"/>
      <c r="JQF65" s="184"/>
      <c r="JQG65" s="183"/>
      <c r="JQH65" s="184"/>
      <c r="JQI65" s="184"/>
      <c r="JQJ65" s="184"/>
      <c r="JQK65" s="184"/>
      <c r="JQL65" s="184"/>
      <c r="JQM65" s="184"/>
      <c r="JQN65" s="184"/>
      <c r="JQO65" s="184"/>
      <c r="JQP65" s="184"/>
      <c r="JQQ65" s="184"/>
      <c r="JQR65" s="184"/>
      <c r="JQS65" s="184"/>
      <c r="JQT65" s="184"/>
      <c r="JQU65" s="184"/>
      <c r="JQV65" s="184"/>
      <c r="JQW65" s="184"/>
      <c r="JQX65" s="183"/>
      <c r="JQY65" s="184"/>
      <c r="JQZ65" s="184"/>
      <c r="JRA65" s="184"/>
      <c r="JRB65" s="184"/>
      <c r="JRC65" s="184"/>
      <c r="JRD65" s="184"/>
      <c r="JRE65" s="184"/>
      <c r="JRF65" s="184"/>
      <c r="JRG65" s="184"/>
      <c r="JRH65" s="184"/>
      <c r="JRI65" s="184"/>
      <c r="JRJ65" s="184"/>
      <c r="JRK65" s="184"/>
      <c r="JRL65" s="184"/>
      <c r="JRM65" s="184"/>
      <c r="JRN65" s="184"/>
      <c r="JRO65" s="183"/>
      <c r="JRP65" s="184"/>
      <c r="JRQ65" s="184"/>
      <c r="JRR65" s="184"/>
      <c r="JRS65" s="184"/>
      <c r="JRT65" s="184"/>
      <c r="JRU65" s="184"/>
      <c r="JRV65" s="184"/>
      <c r="JRW65" s="184"/>
      <c r="JRX65" s="184"/>
      <c r="JRY65" s="184"/>
      <c r="JRZ65" s="184"/>
      <c r="JSA65" s="184"/>
      <c r="JSB65" s="184"/>
      <c r="JSC65" s="184"/>
      <c r="JSD65" s="184"/>
      <c r="JSE65" s="184"/>
      <c r="JSF65" s="183"/>
      <c r="JSG65" s="184"/>
      <c r="JSH65" s="184"/>
      <c r="JSI65" s="184"/>
      <c r="JSJ65" s="184"/>
      <c r="JSK65" s="184"/>
      <c r="JSL65" s="184"/>
      <c r="JSM65" s="184"/>
      <c r="JSN65" s="184"/>
      <c r="JSO65" s="184"/>
      <c r="JSP65" s="184"/>
      <c r="JSQ65" s="184"/>
      <c r="JSR65" s="184"/>
      <c r="JSS65" s="184"/>
      <c r="JST65" s="184"/>
      <c r="JSU65" s="184"/>
      <c r="JSV65" s="184"/>
      <c r="JSW65" s="183"/>
      <c r="JSX65" s="184"/>
      <c r="JSY65" s="184"/>
      <c r="JSZ65" s="184"/>
      <c r="JTA65" s="184"/>
      <c r="JTB65" s="184"/>
      <c r="JTC65" s="184"/>
      <c r="JTD65" s="184"/>
      <c r="JTE65" s="184"/>
      <c r="JTF65" s="184"/>
      <c r="JTG65" s="184"/>
      <c r="JTH65" s="184"/>
      <c r="JTI65" s="184"/>
      <c r="JTJ65" s="184"/>
      <c r="JTK65" s="184"/>
      <c r="JTL65" s="184"/>
      <c r="JTM65" s="184"/>
      <c r="JTN65" s="183"/>
      <c r="JTO65" s="184"/>
      <c r="JTP65" s="184"/>
      <c r="JTQ65" s="184"/>
      <c r="JTR65" s="184"/>
      <c r="JTS65" s="184"/>
      <c r="JTT65" s="184"/>
      <c r="JTU65" s="184"/>
      <c r="JTV65" s="184"/>
      <c r="JTW65" s="184"/>
      <c r="JTX65" s="184"/>
      <c r="JTY65" s="184"/>
      <c r="JTZ65" s="184"/>
      <c r="JUA65" s="184"/>
      <c r="JUB65" s="184"/>
      <c r="JUC65" s="184"/>
      <c r="JUD65" s="184"/>
      <c r="JUE65" s="183"/>
      <c r="JUF65" s="184"/>
      <c r="JUG65" s="184"/>
      <c r="JUH65" s="184"/>
      <c r="JUI65" s="184"/>
      <c r="JUJ65" s="184"/>
      <c r="JUK65" s="184"/>
      <c r="JUL65" s="184"/>
      <c r="JUM65" s="184"/>
      <c r="JUN65" s="184"/>
      <c r="JUO65" s="184"/>
      <c r="JUP65" s="184"/>
      <c r="JUQ65" s="184"/>
      <c r="JUR65" s="184"/>
      <c r="JUS65" s="184"/>
      <c r="JUT65" s="184"/>
      <c r="JUU65" s="184"/>
      <c r="JUV65" s="183"/>
      <c r="JUW65" s="184"/>
      <c r="JUX65" s="184"/>
      <c r="JUY65" s="184"/>
      <c r="JUZ65" s="184"/>
      <c r="JVA65" s="184"/>
      <c r="JVB65" s="184"/>
      <c r="JVC65" s="184"/>
      <c r="JVD65" s="184"/>
      <c r="JVE65" s="184"/>
      <c r="JVF65" s="184"/>
      <c r="JVG65" s="184"/>
      <c r="JVH65" s="184"/>
      <c r="JVI65" s="184"/>
      <c r="JVJ65" s="184"/>
      <c r="JVK65" s="184"/>
      <c r="JVL65" s="184"/>
      <c r="JVM65" s="183"/>
      <c r="JVN65" s="184"/>
      <c r="JVO65" s="184"/>
      <c r="JVP65" s="184"/>
      <c r="JVQ65" s="184"/>
      <c r="JVR65" s="184"/>
      <c r="JVS65" s="184"/>
      <c r="JVT65" s="184"/>
      <c r="JVU65" s="184"/>
      <c r="JVV65" s="184"/>
      <c r="JVW65" s="184"/>
      <c r="JVX65" s="184"/>
      <c r="JVY65" s="184"/>
      <c r="JVZ65" s="184"/>
      <c r="JWA65" s="184"/>
      <c r="JWB65" s="184"/>
      <c r="JWC65" s="184"/>
      <c r="JWD65" s="183"/>
      <c r="JWE65" s="184"/>
      <c r="JWF65" s="184"/>
      <c r="JWG65" s="184"/>
      <c r="JWH65" s="184"/>
      <c r="JWI65" s="184"/>
      <c r="JWJ65" s="184"/>
      <c r="JWK65" s="184"/>
      <c r="JWL65" s="184"/>
      <c r="JWM65" s="184"/>
      <c r="JWN65" s="184"/>
      <c r="JWO65" s="184"/>
      <c r="JWP65" s="184"/>
      <c r="JWQ65" s="184"/>
      <c r="JWR65" s="184"/>
      <c r="JWS65" s="184"/>
      <c r="JWT65" s="184"/>
      <c r="JWU65" s="183"/>
      <c r="JWV65" s="184"/>
      <c r="JWW65" s="184"/>
      <c r="JWX65" s="184"/>
      <c r="JWY65" s="184"/>
      <c r="JWZ65" s="184"/>
      <c r="JXA65" s="184"/>
      <c r="JXB65" s="184"/>
      <c r="JXC65" s="184"/>
      <c r="JXD65" s="184"/>
      <c r="JXE65" s="184"/>
      <c r="JXF65" s="184"/>
      <c r="JXG65" s="184"/>
      <c r="JXH65" s="184"/>
      <c r="JXI65" s="184"/>
      <c r="JXJ65" s="184"/>
      <c r="JXK65" s="184"/>
      <c r="JXL65" s="183"/>
      <c r="JXM65" s="184"/>
      <c r="JXN65" s="184"/>
      <c r="JXO65" s="184"/>
      <c r="JXP65" s="184"/>
      <c r="JXQ65" s="184"/>
      <c r="JXR65" s="184"/>
      <c r="JXS65" s="184"/>
      <c r="JXT65" s="184"/>
      <c r="JXU65" s="184"/>
      <c r="JXV65" s="184"/>
      <c r="JXW65" s="184"/>
      <c r="JXX65" s="184"/>
      <c r="JXY65" s="184"/>
      <c r="JXZ65" s="184"/>
      <c r="JYA65" s="184"/>
      <c r="JYB65" s="184"/>
      <c r="JYC65" s="183"/>
      <c r="JYD65" s="184"/>
      <c r="JYE65" s="184"/>
      <c r="JYF65" s="184"/>
      <c r="JYG65" s="184"/>
      <c r="JYH65" s="184"/>
      <c r="JYI65" s="184"/>
      <c r="JYJ65" s="184"/>
      <c r="JYK65" s="184"/>
      <c r="JYL65" s="184"/>
      <c r="JYM65" s="184"/>
      <c r="JYN65" s="184"/>
      <c r="JYO65" s="184"/>
      <c r="JYP65" s="184"/>
      <c r="JYQ65" s="184"/>
      <c r="JYR65" s="184"/>
      <c r="JYS65" s="184"/>
      <c r="JYT65" s="183"/>
      <c r="JYU65" s="184"/>
      <c r="JYV65" s="184"/>
      <c r="JYW65" s="184"/>
      <c r="JYX65" s="184"/>
      <c r="JYY65" s="184"/>
      <c r="JYZ65" s="184"/>
      <c r="JZA65" s="184"/>
      <c r="JZB65" s="184"/>
      <c r="JZC65" s="184"/>
      <c r="JZD65" s="184"/>
      <c r="JZE65" s="184"/>
      <c r="JZF65" s="184"/>
      <c r="JZG65" s="184"/>
      <c r="JZH65" s="184"/>
      <c r="JZI65" s="184"/>
      <c r="JZJ65" s="184"/>
      <c r="JZK65" s="183"/>
      <c r="JZL65" s="184"/>
      <c r="JZM65" s="184"/>
      <c r="JZN65" s="184"/>
      <c r="JZO65" s="184"/>
      <c r="JZP65" s="184"/>
      <c r="JZQ65" s="184"/>
      <c r="JZR65" s="184"/>
      <c r="JZS65" s="184"/>
      <c r="JZT65" s="184"/>
      <c r="JZU65" s="184"/>
      <c r="JZV65" s="184"/>
      <c r="JZW65" s="184"/>
      <c r="JZX65" s="184"/>
      <c r="JZY65" s="184"/>
      <c r="JZZ65" s="184"/>
      <c r="KAA65" s="184"/>
      <c r="KAB65" s="183"/>
      <c r="KAC65" s="184"/>
      <c r="KAD65" s="184"/>
      <c r="KAE65" s="184"/>
      <c r="KAF65" s="184"/>
      <c r="KAG65" s="184"/>
      <c r="KAH65" s="184"/>
      <c r="KAI65" s="184"/>
      <c r="KAJ65" s="184"/>
      <c r="KAK65" s="184"/>
      <c r="KAL65" s="184"/>
      <c r="KAM65" s="184"/>
      <c r="KAN65" s="184"/>
      <c r="KAO65" s="184"/>
      <c r="KAP65" s="184"/>
      <c r="KAQ65" s="184"/>
      <c r="KAR65" s="184"/>
      <c r="KAS65" s="183"/>
      <c r="KAT65" s="184"/>
      <c r="KAU65" s="184"/>
      <c r="KAV65" s="184"/>
      <c r="KAW65" s="184"/>
      <c r="KAX65" s="184"/>
      <c r="KAY65" s="184"/>
      <c r="KAZ65" s="184"/>
      <c r="KBA65" s="184"/>
      <c r="KBB65" s="184"/>
      <c r="KBC65" s="184"/>
      <c r="KBD65" s="184"/>
      <c r="KBE65" s="184"/>
      <c r="KBF65" s="184"/>
      <c r="KBG65" s="184"/>
      <c r="KBH65" s="184"/>
      <c r="KBI65" s="184"/>
      <c r="KBJ65" s="183"/>
      <c r="KBK65" s="184"/>
      <c r="KBL65" s="184"/>
      <c r="KBM65" s="184"/>
      <c r="KBN65" s="184"/>
      <c r="KBO65" s="184"/>
      <c r="KBP65" s="184"/>
      <c r="KBQ65" s="184"/>
      <c r="KBR65" s="184"/>
      <c r="KBS65" s="184"/>
      <c r="KBT65" s="184"/>
      <c r="KBU65" s="184"/>
      <c r="KBV65" s="184"/>
      <c r="KBW65" s="184"/>
      <c r="KBX65" s="184"/>
      <c r="KBY65" s="184"/>
      <c r="KBZ65" s="184"/>
      <c r="KCA65" s="183"/>
      <c r="KCB65" s="184"/>
      <c r="KCC65" s="184"/>
      <c r="KCD65" s="184"/>
      <c r="KCE65" s="184"/>
      <c r="KCF65" s="184"/>
      <c r="KCG65" s="184"/>
      <c r="KCH65" s="184"/>
      <c r="KCI65" s="184"/>
      <c r="KCJ65" s="184"/>
      <c r="KCK65" s="184"/>
      <c r="KCL65" s="184"/>
      <c r="KCM65" s="184"/>
      <c r="KCN65" s="184"/>
      <c r="KCO65" s="184"/>
      <c r="KCP65" s="184"/>
      <c r="KCQ65" s="184"/>
      <c r="KCR65" s="183"/>
      <c r="KCS65" s="184"/>
      <c r="KCT65" s="184"/>
      <c r="KCU65" s="184"/>
      <c r="KCV65" s="184"/>
      <c r="KCW65" s="184"/>
      <c r="KCX65" s="184"/>
      <c r="KCY65" s="184"/>
      <c r="KCZ65" s="184"/>
      <c r="KDA65" s="184"/>
      <c r="KDB65" s="184"/>
      <c r="KDC65" s="184"/>
      <c r="KDD65" s="184"/>
      <c r="KDE65" s="184"/>
      <c r="KDF65" s="184"/>
      <c r="KDG65" s="184"/>
      <c r="KDH65" s="184"/>
      <c r="KDI65" s="183"/>
      <c r="KDJ65" s="184"/>
      <c r="KDK65" s="184"/>
      <c r="KDL65" s="184"/>
      <c r="KDM65" s="184"/>
      <c r="KDN65" s="184"/>
      <c r="KDO65" s="184"/>
      <c r="KDP65" s="184"/>
      <c r="KDQ65" s="184"/>
      <c r="KDR65" s="184"/>
      <c r="KDS65" s="184"/>
      <c r="KDT65" s="184"/>
      <c r="KDU65" s="184"/>
      <c r="KDV65" s="184"/>
      <c r="KDW65" s="184"/>
      <c r="KDX65" s="184"/>
      <c r="KDY65" s="184"/>
      <c r="KDZ65" s="183"/>
      <c r="KEA65" s="184"/>
      <c r="KEB65" s="184"/>
      <c r="KEC65" s="184"/>
      <c r="KED65" s="184"/>
      <c r="KEE65" s="184"/>
      <c r="KEF65" s="184"/>
      <c r="KEG65" s="184"/>
      <c r="KEH65" s="184"/>
      <c r="KEI65" s="184"/>
      <c r="KEJ65" s="184"/>
      <c r="KEK65" s="184"/>
      <c r="KEL65" s="184"/>
      <c r="KEM65" s="184"/>
      <c r="KEN65" s="184"/>
      <c r="KEO65" s="184"/>
      <c r="KEP65" s="184"/>
      <c r="KEQ65" s="183"/>
      <c r="KER65" s="184"/>
      <c r="KES65" s="184"/>
      <c r="KET65" s="184"/>
      <c r="KEU65" s="184"/>
      <c r="KEV65" s="184"/>
      <c r="KEW65" s="184"/>
      <c r="KEX65" s="184"/>
      <c r="KEY65" s="184"/>
      <c r="KEZ65" s="184"/>
      <c r="KFA65" s="184"/>
      <c r="KFB65" s="184"/>
      <c r="KFC65" s="184"/>
      <c r="KFD65" s="184"/>
      <c r="KFE65" s="184"/>
      <c r="KFF65" s="184"/>
      <c r="KFG65" s="184"/>
      <c r="KFH65" s="183"/>
      <c r="KFI65" s="184"/>
      <c r="KFJ65" s="184"/>
      <c r="KFK65" s="184"/>
      <c r="KFL65" s="184"/>
      <c r="KFM65" s="184"/>
      <c r="KFN65" s="184"/>
      <c r="KFO65" s="184"/>
      <c r="KFP65" s="184"/>
      <c r="KFQ65" s="184"/>
      <c r="KFR65" s="184"/>
      <c r="KFS65" s="184"/>
      <c r="KFT65" s="184"/>
      <c r="KFU65" s="184"/>
      <c r="KFV65" s="184"/>
      <c r="KFW65" s="184"/>
      <c r="KFX65" s="184"/>
      <c r="KFY65" s="183"/>
      <c r="KFZ65" s="184"/>
      <c r="KGA65" s="184"/>
      <c r="KGB65" s="184"/>
      <c r="KGC65" s="184"/>
      <c r="KGD65" s="184"/>
      <c r="KGE65" s="184"/>
      <c r="KGF65" s="184"/>
      <c r="KGG65" s="184"/>
      <c r="KGH65" s="184"/>
      <c r="KGI65" s="184"/>
      <c r="KGJ65" s="184"/>
      <c r="KGK65" s="184"/>
      <c r="KGL65" s="184"/>
      <c r="KGM65" s="184"/>
      <c r="KGN65" s="184"/>
      <c r="KGO65" s="184"/>
      <c r="KGP65" s="183"/>
      <c r="KGQ65" s="184"/>
      <c r="KGR65" s="184"/>
      <c r="KGS65" s="184"/>
      <c r="KGT65" s="184"/>
      <c r="KGU65" s="184"/>
      <c r="KGV65" s="184"/>
      <c r="KGW65" s="184"/>
      <c r="KGX65" s="184"/>
      <c r="KGY65" s="184"/>
      <c r="KGZ65" s="184"/>
      <c r="KHA65" s="184"/>
      <c r="KHB65" s="184"/>
      <c r="KHC65" s="184"/>
      <c r="KHD65" s="184"/>
      <c r="KHE65" s="184"/>
      <c r="KHF65" s="184"/>
      <c r="KHG65" s="183"/>
      <c r="KHH65" s="184"/>
      <c r="KHI65" s="184"/>
      <c r="KHJ65" s="184"/>
      <c r="KHK65" s="184"/>
      <c r="KHL65" s="184"/>
      <c r="KHM65" s="184"/>
      <c r="KHN65" s="184"/>
      <c r="KHO65" s="184"/>
      <c r="KHP65" s="184"/>
      <c r="KHQ65" s="184"/>
      <c r="KHR65" s="184"/>
      <c r="KHS65" s="184"/>
      <c r="KHT65" s="184"/>
      <c r="KHU65" s="184"/>
      <c r="KHV65" s="184"/>
      <c r="KHW65" s="184"/>
      <c r="KHX65" s="183"/>
      <c r="KHY65" s="184"/>
      <c r="KHZ65" s="184"/>
      <c r="KIA65" s="184"/>
      <c r="KIB65" s="184"/>
      <c r="KIC65" s="184"/>
      <c r="KID65" s="184"/>
      <c r="KIE65" s="184"/>
      <c r="KIF65" s="184"/>
      <c r="KIG65" s="184"/>
      <c r="KIH65" s="184"/>
      <c r="KII65" s="184"/>
      <c r="KIJ65" s="184"/>
      <c r="KIK65" s="184"/>
      <c r="KIL65" s="184"/>
      <c r="KIM65" s="184"/>
      <c r="KIN65" s="184"/>
      <c r="KIO65" s="183"/>
      <c r="KIP65" s="184"/>
      <c r="KIQ65" s="184"/>
      <c r="KIR65" s="184"/>
      <c r="KIS65" s="184"/>
      <c r="KIT65" s="184"/>
      <c r="KIU65" s="184"/>
      <c r="KIV65" s="184"/>
      <c r="KIW65" s="184"/>
      <c r="KIX65" s="184"/>
      <c r="KIY65" s="184"/>
      <c r="KIZ65" s="184"/>
      <c r="KJA65" s="184"/>
      <c r="KJB65" s="184"/>
      <c r="KJC65" s="184"/>
      <c r="KJD65" s="184"/>
      <c r="KJE65" s="184"/>
      <c r="KJF65" s="183"/>
      <c r="KJG65" s="184"/>
      <c r="KJH65" s="184"/>
      <c r="KJI65" s="184"/>
      <c r="KJJ65" s="184"/>
      <c r="KJK65" s="184"/>
      <c r="KJL65" s="184"/>
      <c r="KJM65" s="184"/>
      <c r="KJN65" s="184"/>
      <c r="KJO65" s="184"/>
      <c r="KJP65" s="184"/>
      <c r="KJQ65" s="184"/>
      <c r="KJR65" s="184"/>
      <c r="KJS65" s="184"/>
      <c r="KJT65" s="184"/>
      <c r="KJU65" s="184"/>
      <c r="KJV65" s="184"/>
      <c r="KJW65" s="183"/>
      <c r="KJX65" s="184"/>
      <c r="KJY65" s="184"/>
      <c r="KJZ65" s="184"/>
      <c r="KKA65" s="184"/>
      <c r="KKB65" s="184"/>
      <c r="KKC65" s="184"/>
      <c r="KKD65" s="184"/>
      <c r="KKE65" s="184"/>
      <c r="KKF65" s="184"/>
      <c r="KKG65" s="184"/>
      <c r="KKH65" s="184"/>
      <c r="KKI65" s="184"/>
      <c r="KKJ65" s="184"/>
      <c r="KKK65" s="184"/>
      <c r="KKL65" s="184"/>
      <c r="KKM65" s="184"/>
      <c r="KKN65" s="183"/>
      <c r="KKO65" s="184"/>
      <c r="KKP65" s="184"/>
      <c r="KKQ65" s="184"/>
      <c r="KKR65" s="184"/>
      <c r="KKS65" s="184"/>
      <c r="KKT65" s="184"/>
      <c r="KKU65" s="184"/>
      <c r="KKV65" s="184"/>
      <c r="KKW65" s="184"/>
      <c r="KKX65" s="184"/>
      <c r="KKY65" s="184"/>
      <c r="KKZ65" s="184"/>
      <c r="KLA65" s="184"/>
      <c r="KLB65" s="184"/>
      <c r="KLC65" s="184"/>
      <c r="KLD65" s="184"/>
      <c r="KLE65" s="183"/>
      <c r="KLF65" s="184"/>
      <c r="KLG65" s="184"/>
      <c r="KLH65" s="184"/>
      <c r="KLI65" s="184"/>
      <c r="KLJ65" s="184"/>
      <c r="KLK65" s="184"/>
      <c r="KLL65" s="184"/>
      <c r="KLM65" s="184"/>
      <c r="KLN65" s="184"/>
      <c r="KLO65" s="184"/>
      <c r="KLP65" s="184"/>
      <c r="KLQ65" s="184"/>
      <c r="KLR65" s="184"/>
      <c r="KLS65" s="184"/>
      <c r="KLT65" s="184"/>
      <c r="KLU65" s="184"/>
      <c r="KLV65" s="183"/>
      <c r="KLW65" s="184"/>
      <c r="KLX65" s="184"/>
      <c r="KLY65" s="184"/>
      <c r="KLZ65" s="184"/>
      <c r="KMA65" s="184"/>
      <c r="KMB65" s="184"/>
      <c r="KMC65" s="184"/>
      <c r="KMD65" s="184"/>
      <c r="KME65" s="184"/>
      <c r="KMF65" s="184"/>
      <c r="KMG65" s="184"/>
      <c r="KMH65" s="184"/>
      <c r="KMI65" s="184"/>
      <c r="KMJ65" s="184"/>
      <c r="KMK65" s="184"/>
      <c r="KML65" s="184"/>
      <c r="KMM65" s="183"/>
      <c r="KMN65" s="184"/>
      <c r="KMO65" s="184"/>
      <c r="KMP65" s="184"/>
      <c r="KMQ65" s="184"/>
      <c r="KMR65" s="184"/>
      <c r="KMS65" s="184"/>
      <c r="KMT65" s="184"/>
      <c r="KMU65" s="184"/>
      <c r="KMV65" s="184"/>
      <c r="KMW65" s="184"/>
      <c r="KMX65" s="184"/>
      <c r="KMY65" s="184"/>
      <c r="KMZ65" s="184"/>
      <c r="KNA65" s="184"/>
      <c r="KNB65" s="184"/>
      <c r="KNC65" s="184"/>
      <c r="KND65" s="183"/>
      <c r="KNE65" s="184"/>
      <c r="KNF65" s="184"/>
      <c r="KNG65" s="184"/>
      <c r="KNH65" s="184"/>
      <c r="KNI65" s="184"/>
      <c r="KNJ65" s="184"/>
      <c r="KNK65" s="184"/>
      <c r="KNL65" s="184"/>
      <c r="KNM65" s="184"/>
      <c r="KNN65" s="184"/>
      <c r="KNO65" s="184"/>
      <c r="KNP65" s="184"/>
      <c r="KNQ65" s="184"/>
      <c r="KNR65" s="184"/>
      <c r="KNS65" s="184"/>
      <c r="KNT65" s="184"/>
      <c r="KNU65" s="183"/>
      <c r="KNV65" s="184"/>
      <c r="KNW65" s="184"/>
      <c r="KNX65" s="184"/>
      <c r="KNY65" s="184"/>
      <c r="KNZ65" s="184"/>
      <c r="KOA65" s="184"/>
      <c r="KOB65" s="184"/>
      <c r="KOC65" s="184"/>
      <c r="KOD65" s="184"/>
      <c r="KOE65" s="184"/>
      <c r="KOF65" s="184"/>
      <c r="KOG65" s="184"/>
      <c r="KOH65" s="184"/>
      <c r="KOI65" s="184"/>
      <c r="KOJ65" s="184"/>
      <c r="KOK65" s="184"/>
      <c r="KOL65" s="183"/>
      <c r="KOM65" s="184"/>
      <c r="KON65" s="184"/>
      <c r="KOO65" s="184"/>
      <c r="KOP65" s="184"/>
      <c r="KOQ65" s="184"/>
      <c r="KOR65" s="184"/>
      <c r="KOS65" s="184"/>
      <c r="KOT65" s="184"/>
      <c r="KOU65" s="184"/>
      <c r="KOV65" s="184"/>
      <c r="KOW65" s="184"/>
      <c r="KOX65" s="184"/>
      <c r="KOY65" s="184"/>
      <c r="KOZ65" s="184"/>
      <c r="KPA65" s="184"/>
      <c r="KPB65" s="184"/>
      <c r="KPC65" s="183"/>
      <c r="KPD65" s="184"/>
      <c r="KPE65" s="184"/>
      <c r="KPF65" s="184"/>
      <c r="KPG65" s="184"/>
      <c r="KPH65" s="184"/>
      <c r="KPI65" s="184"/>
      <c r="KPJ65" s="184"/>
      <c r="KPK65" s="184"/>
      <c r="KPL65" s="184"/>
      <c r="KPM65" s="184"/>
      <c r="KPN65" s="184"/>
      <c r="KPO65" s="184"/>
      <c r="KPP65" s="184"/>
      <c r="KPQ65" s="184"/>
      <c r="KPR65" s="184"/>
      <c r="KPS65" s="184"/>
      <c r="KPT65" s="183"/>
      <c r="KPU65" s="184"/>
      <c r="KPV65" s="184"/>
      <c r="KPW65" s="184"/>
      <c r="KPX65" s="184"/>
      <c r="KPY65" s="184"/>
      <c r="KPZ65" s="184"/>
      <c r="KQA65" s="184"/>
      <c r="KQB65" s="184"/>
      <c r="KQC65" s="184"/>
      <c r="KQD65" s="184"/>
      <c r="KQE65" s="184"/>
      <c r="KQF65" s="184"/>
      <c r="KQG65" s="184"/>
      <c r="KQH65" s="184"/>
      <c r="KQI65" s="184"/>
      <c r="KQJ65" s="184"/>
      <c r="KQK65" s="183"/>
      <c r="KQL65" s="184"/>
      <c r="KQM65" s="184"/>
      <c r="KQN65" s="184"/>
      <c r="KQO65" s="184"/>
      <c r="KQP65" s="184"/>
      <c r="KQQ65" s="184"/>
      <c r="KQR65" s="184"/>
      <c r="KQS65" s="184"/>
      <c r="KQT65" s="184"/>
      <c r="KQU65" s="184"/>
      <c r="KQV65" s="184"/>
      <c r="KQW65" s="184"/>
      <c r="KQX65" s="184"/>
      <c r="KQY65" s="184"/>
      <c r="KQZ65" s="184"/>
      <c r="KRA65" s="184"/>
      <c r="KRB65" s="183"/>
      <c r="KRC65" s="184"/>
      <c r="KRD65" s="184"/>
      <c r="KRE65" s="184"/>
      <c r="KRF65" s="184"/>
      <c r="KRG65" s="184"/>
      <c r="KRH65" s="184"/>
      <c r="KRI65" s="184"/>
      <c r="KRJ65" s="184"/>
      <c r="KRK65" s="184"/>
      <c r="KRL65" s="184"/>
      <c r="KRM65" s="184"/>
      <c r="KRN65" s="184"/>
      <c r="KRO65" s="184"/>
      <c r="KRP65" s="184"/>
      <c r="KRQ65" s="184"/>
      <c r="KRR65" s="184"/>
      <c r="KRS65" s="183"/>
      <c r="KRT65" s="184"/>
      <c r="KRU65" s="184"/>
      <c r="KRV65" s="184"/>
      <c r="KRW65" s="184"/>
      <c r="KRX65" s="184"/>
      <c r="KRY65" s="184"/>
      <c r="KRZ65" s="184"/>
      <c r="KSA65" s="184"/>
      <c r="KSB65" s="184"/>
      <c r="KSC65" s="184"/>
      <c r="KSD65" s="184"/>
      <c r="KSE65" s="184"/>
      <c r="KSF65" s="184"/>
      <c r="KSG65" s="184"/>
      <c r="KSH65" s="184"/>
      <c r="KSI65" s="184"/>
      <c r="KSJ65" s="183"/>
      <c r="KSK65" s="184"/>
      <c r="KSL65" s="184"/>
      <c r="KSM65" s="184"/>
      <c r="KSN65" s="184"/>
      <c r="KSO65" s="184"/>
      <c r="KSP65" s="184"/>
      <c r="KSQ65" s="184"/>
      <c r="KSR65" s="184"/>
      <c r="KSS65" s="184"/>
      <c r="KST65" s="184"/>
      <c r="KSU65" s="184"/>
      <c r="KSV65" s="184"/>
      <c r="KSW65" s="184"/>
      <c r="KSX65" s="184"/>
      <c r="KSY65" s="184"/>
      <c r="KSZ65" s="184"/>
      <c r="KTA65" s="183"/>
      <c r="KTB65" s="184"/>
      <c r="KTC65" s="184"/>
      <c r="KTD65" s="184"/>
      <c r="KTE65" s="184"/>
      <c r="KTF65" s="184"/>
      <c r="KTG65" s="184"/>
      <c r="KTH65" s="184"/>
      <c r="KTI65" s="184"/>
      <c r="KTJ65" s="184"/>
      <c r="KTK65" s="184"/>
      <c r="KTL65" s="184"/>
      <c r="KTM65" s="184"/>
      <c r="KTN65" s="184"/>
      <c r="KTO65" s="184"/>
      <c r="KTP65" s="184"/>
      <c r="KTQ65" s="184"/>
      <c r="KTR65" s="183"/>
      <c r="KTS65" s="184"/>
      <c r="KTT65" s="184"/>
      <c r="KTU65" s="184"/>
      <c r="KTV65" s="184"/>
      <c r="KTW65" s="184"/>
      <c r="KTX65" s="184"/>
      <c r="KTY65" s="184"/>
      <c r="KTZ65" s="184"/>
      <c r="KUA65" s="184"/>
      <c r="KUB65" s="184"/>
      <c r="KUC65" s="184"/>
      <c r="KUD65" s="184"/>
      <c r="KUE65" s="184"/>
      <c r="KUF65" s="184"/>
      <c r="KUG65" s="184"/>
      <c r="KUH65" s="184"/>
      <c r="KUI65" s="183"/>
      <c r="KUJ65" s="184"/>
      <c r="KUK65" s="184"/>
      <c r="KUL65" s="184"/>
      <c r="KUM65" s="184"/>
      <c r="KUN65" s="184"/>
      <c r="KUO65" s="184"/>
      <c r="KUP65" s="184"/>
      <c r="KUQ65" s="184"/>
      <c r="KUR65" s="184"/>
      <c r="KUS65" s="184"/>
      <c r="KUT65" s="184"/>
      <c r="KUU65" s="184"/>
      <c r="KUV65" s="184"/>
      <c r="KUW65" s="184"/>
      <c r="KUX65" s="184"/>
      <c r="KUY65" s="184"/>
      <c r="KUZ65" s="183"/>
      <c r="KVA65" s="184"/>
      <c r="KVB65" s="184"/>
      <c r="KVC65" s="184"/>
      <c r="KVD65" s="184"/>
      <c r="KVE65" s="184"/>
      <c r="KVF65" s="184"/>
      <c r="KVG65" s="184"/>
      <c r="KVH65" s="184"/>
      <c r="KVI65" s="184"/>
      <c r="KVJ65" s="184"/>
      <c r="KVK65" s="184"/>
      <c r="KVL65" s="184"/>
      <c r="KVM65" s="184"/>
      <c r="KVN65" s="184"/>
      <c r="KVO65" s="184"/>
      <c r="KVP65" s="184"/>
      <c r="KVQ65" s="183"/>
      <c r="KVR65" s="184"/>
      <c r="KVS65" s="184"/>
      <c r="KVT65" s="184"/>
      <c r="KVU65" s="184"/>
      <c r="KVV65" s="184"/>
      <c r="KVW65" s="184"/>
      <c r="KVX65" s="184"/>
      <c r="KVY65" s="184"/>
      <c r="KVZ65" s="184"/>
      <c r="KWA65" s="184"/>
      <c r="KWB65" s="184"/>
      <c r="KWC65" s="184"/>
      <c r="KWD65" s="184"/>
      <c r="KWE65" s="184"/>
      <c r="KWF65" s="184"/>
      <c r="KWG65" s="184"/>
      <c r="KWH65" s="183"/>
      <c r="KWI65" s="184"/>
      <c r="KWJ65" s="184"/>
      <c r="KWK65" s="184"/>
      <c r="KWL65" s="184"/>
      <c r="KWM65" s="184"/>
      <c r="KWN65" s="184"/>
      <c r="KWO65" s="184"/>
      <c r="KWP65" s="184"/>
      <c r="KWQ65" s="184"/>
      <c r="KWR65" s="184"/>
      <c r="KWS65" s="184"/>
      <c r="KWT65" s="184"/>
      <c r="KWU65" s="184"/>
      <c r="KWV65" s="184"/>
      <c r="KWW65" s="184"/>
      <c r="KWX65" s="184"/>
      <c r="KWY65" s="183"/>
      <c r="KWZ65" s="184"/>
      <c r="KXA65" s="184"/>
      <c r="KXB65" s="184"/>
      <c r="KXC65" s="184"/>
      <c r="KXD65" s="184"/>
      <c r="KXE65" s="184"/>
      <c r="KXF65" s="184"/>
      <c r="KXG65" s="184"/>
      <c r="KXH65" s="184"/>
      <c r="KXI65" s="184"/>
      <c r="KXJ65" s="184"/>
      <c r="KXK65" s="184"/>
      <c r="KXL65" s="184"/>
      <c r="KXM65" s="184"/>
      <c r="KXN65" s="184"/>
      <c r="KXO65" s="184"/>
      <c r="KXP65" s="183"/>
      <c r="KXQ65" s="184"/>
      <c r="KXR65" s="184"/>
      <c r="KXS65" s="184"/>
      <c r="KXT65" s="184"/>
      <c r="KXU65" s="184"/>
      <c r="KXV65" s="184"/>
      <c r="KXW65" s="184"/>
      <c r="KXX65" s="184"/>
      <c r="KXY65" s="184"/>
      <c r="KXZ65" s="184"/>
      <c r="KYA65" s="184"/>
      <c r="KYB65" s="184"/>
      <c r="KYC65" s="184"/>
      <c r="KYD65" s="184"/>
      <c r="KYE65" s="184"/>
      <c r="KYF65" s="184"/>
      <c r="KYG65" s="183"/>
      <c r="KYH65" s="184"/>
      <c r="KYI65" s="184"/>
      <c r="KYJ65" s="184"/>
      <c r="KYK65" s="184"/>
      <c r="KYL65" s="184"/>
      <c r="KYM65" s="184"/>
      <c r="KYN65" s="184"/>
      <c r="KYO65" s="184"/>
      <c r="KYP65" s="184"/>
      <c r="KYQ65" s="184"/>
      <c r="KYR65" s="184"/>
      <c r="KYS65" s="184"/>
      <c r="KYT65" s="184"/>
      <c r="KYU65" s="184"/>
      <c r="KYV65" s="184"/>
      <c r="KYW65" s="184"/>
      <c r="KYX65" s="183"/>
      <c r="KYY65" s="184"/>
      <c r="KYZ65" s="184"/>
      <c r="KZA65" s="184"/>
      <c r="KZB65" s="184"/>
      <c r="KZC65" s="184"/>
      <c r="KZD65" s="184"/>
      <c r="KZE65" s="184"/>
      <c r="KZF65" s="184"/>
      <c r="KZG65" s="184"/>
      <c r="KZH65" s="184"/>
      <c r="KZI65" s="184"/>
      <c r="KZJ65" s="184"/>
      <c r="KZK65" s="184"/>
      <c r="KZL65" s="184"/>
      <c r="KZM65" s="184"/>
      <c r="KZN65" s="184"/>
      <c r="KZO65" s="183"/>
      <c r="KZP65" s="184"/>
      <c r="KZQ65" s="184"/>
      <c r="KZR65" s="184"/>
      <c r="KZS65" s="184"/>
      <c r="KZT65" s="184"/>
      <c r="KZU65" s="184"/>
      <c r="KZV65" s="184"/>
      <c r="KZW65" s="184"/>
      <c r="KZX65" s="184"/>
      <c r="KZY65" s="184"/>
      <c r="KZZ65" s="184"/>
      <c r="LAA65" s="184"/>
      <c r="LAB65" s="184"/>
      <c r="LAC65" s="184"/>
      <c r="LAD65" s="184"/>
      <c r="LAE65" s="184"/>
      <c r="LAF65" s="183"/>
      <c r="LAG65" s="184"/>
      <c r="LAH65" s="184"/>
      <c r="LAI65" s="184"/>
      <c r="LAJ65" s="184"/>
      <c r="LAK65" s="184"/>
      <c r="LAL65" s="184"/>
      <c r="LAM65" s="184"/>
      <c r="LAN65" s="184"/>
      <c r="LAO65" s="184"/>
      <c r="LAP65" s="184"/>
      <c r="LAQ65" s="184"/>
      <c r="LAR65" s="184"/>
      <c r="LAS65" s="184"/>
      <c r="LAT65" s="184"/>
      <c r="LAU65" s="184"/>
      <c r="LAV65" s="184"/>
      <c r="LAW65" s="183"/>
      <c r="LAX65" s="184"/>
      <c r="LAY65" s="184"/>
      <c r="LAZ65" s="184"/>
      <c r="LBA65" s="184"/>
      <c r="LBB65" s="184"/>
      <c r="LBC65" s="184"/>
      <c r="LBD65" s="184"/>
      <c r="LBE65" s="184"/>
      <c r="LBF65" s="184"/>
      <c r="LBG65" s="184"/>
      <c r="LBH65" s="184"/>
      <c r="LBI65" s="184"/>
      <c r="LBJ65" s="184"/>
      <c r="LBK65" s="184"/>
      <c r="LBL65" s="184"/>
      <c r="LBM65" s="184"/>
      <c r="LBN65" s="183"/>
      <c r="LBO65" s="184"/>
      <c r="LBP65" s="184"/>
      <c r="LBQ65" s="184"/>
      <c r="LBR65" s="184"/>
      <c r="LBS65" s="184"/>
      <c r="LBT65" s="184"/>
      <c r="LBU65" s="184"/>
      <c r="LBV65" s="184"/>
      <c r="LBW65" s="184"/>
      <c r="LBX65" s="184"/>
      <c r="LBY65" s="184"/>
      <c r="LBZ65" s="184"/>
      <c r="LCA65" s="184"/>
      <c r="LCB65" s="184"/>
      <c r="LCC65" s="184"/>
      <c r="LCD65" s="184"/>
      <c r="LCE65" s="183"/>
      <c r="LCF65" s="184"/>
      <c r="LCG65" s="184"/>
      <c r="LCH65" s="184"/>
      <c r="LCI65" s="184"/>
      <c r="LCJ65" s="184"/>
      <c r="LCK65" s="184"/>
      <c r="LCL65" s="184"/>
      <c r="LCM65" s="184"/>
      <c r="LCN65" s="184"/>
      <c r="LCO65" s="184"/>
      <c r="LCP65" s="184"/>
      <c r="LCQ65" s="184"/>
      <c r="LCR65" s="184"/>
      <c r="LCS65" s="184"/>
      <c r="LCT65" s="184"/>
      <c r="LCU65" s="184"/>
      <c r="LCV65" s="183"/>
      <c r="LCW65" s="184"/>
      <c r="LCX65" s="184"/>
      <c r="LCY65" s="184"/>
      <c r="LCZ65" s="184"/>
      <c r="LDA65" s="184"/>
      <c r="LDB65" s="184"/>
      <c r="LDC65" s="184"/>
      <c r="LDD65" s="184"/>
      <c r="LDE65" s="184"/>
      <c r="LDF65" s="184"/>
      <c r="LDG65" s="184"/>
      <c r="LDH65" s="184"/>
      <c r="LDI65" s="184"/>
      <c r="LDJ65" s="184"/>
      <c r="LDK65" s="184"/>
      <c r="LDL65" s="184"/>
      <c r="LDM65" s="183"/>
      <c r="LDN65" s="184"/>
      <c r="LDO65" s="184"/>
      <c r="LDP65" s="184"/>
      <c r="LDQ65" s="184"/>
      <c r="LDR65" s="184"/>
      <c r="LDS65" s="184"/>
      <c r="LDT65" s="184"/>
      <c r="LDU65" s="184"/>
      <c r="LDV65" s="184"/>
      <c r="LDW65" s="184"/>
      <c r="LDX65" s="184"/>
      <c r="LDY65" s="184"/>
      <c r="LDZ65" s="184"/>
      <c r="LEA65" s="184"/>
      <c r="LEB65" s="184"/>
      <c r="LEC65" s="184"/>
      <c r="LED65" s="183"/>
      <c r="LEE65" s="184"/>
      <c r="LEF65" s="184"/>
      <c r="LEG65" s="184"/>
      <c r="LEH65" s="184"/>
      <c r="LEI65" s="184"/>
      <c r="LEJ65" s="184"/>
      <c r="LEK65" s="184"/>
      <c r="LEL65" s="184"/>
      <c r="LEM65" s="184"/>
      <c r="LEN65" s="184"/>
      <c r="LEO65" s="184"/>
      <c r="LEP65" s="184"/>
      <c r="LEQ65" s="184"/>
      <c r="LER65" s="184"/>
      <c r="LES65" s="184"/>
      <c r="LET65" s="184"/>
      <c r="LEU65" s="183"/>
      <c r="LEV65" s="184"/>
      <c r="LEW65" s="184"/>
      <c r="LEX65" s="184"/>
      <c r="LEY65" s="184"/>
      <c r="LEZ65" s="184"/>
      <c r="LFA65" s="184"/>
      <c r="LFB65" s="184"/>
      <c r="LFC65" s="184"/>
      <c r="LFD65" s="184"/>
      <c r="LFE65" s="184"/>
      <c r="LFF65" s="184"/>
      <c r="LFG65" s="184"/>
      <c r="LFH65" s="184"/>
      <c r="LFI65" s="184"/>
      <c r="LFJ65" s="184"/>
      <c r="LFK65" s="184"/>
      <c r="LFL65" s="183"/>
      <c r="LFM65" s="184"/>
      <c r="LFN65" s="184"/>
      <c r="LFO65" s="184"/>
      <c r="LFP65" s="184"/>
      <c r="LFQ65" s="184"/>
      <c r="LFR65" s="184"/>
      <c r="LFS65" s="184"/>
      <c r="LFT65" s="184"/>
      <c r="LFU65" s="184"/>
      <c r="LFV65" s="184"/>
      <c r="LFW65" s="184"/>
      <c r="LFX65" s="184"/>
      <c r="LFY65" s="184"/>
      <c r="LFZ65" s="184"/>
      <c r="LGA65" s="184"/>
      <c r="LGB65" s="184"/>
      <c r="LGC65" s="183"/>
      <c r="LGD65" s="184"/>
      <c r="LGE65" s="184"/>
      <c r="LGF65" s="184"/>
      <c r="LGG65" s="184"/>
      <c r="LGH65" s="184"/>
      <c r="LGI65" s="184"/>
      <c r="LGJ65" s="184"/>
      <c r="LGK65" s="184"/>
      <c r="LGL65" s="184"/>
      <c r="LGM65" s="184"/>
      <c r="LGN65" s="184"/>
      <c r="LGO65" s="184"/>
      <c r="LGP65" s="184"/>
      <c r="LGQ65" s="184"/>
      <c r="LGR65" s="184"/>
      <c r="LGS65" s="184"/>
      <c r="LGT65" s="183"/>
      <c r="LGU65" s="184"/>
      <c r="LGV65" s="184"/>
      <c r="LGW65" s="184"/>
      <c r="LGX65" s="184"/>
      <c r="LGY65" s="184"/>
      <c r="LGZ65" s="184"/>
      <c r="LHA65" s="184"/>
      <c r="LHB65" s="184"/>
      <c r="LHC65" s="184"/>
      <c r="LHD65" s="184"/>
      <c r="LHE65" s="184"/>
      <c r="LHF65" s="184"/>
      <c r="LHG65" s="184"/>
      <c r="LHH65" s="184"/>
      <c r="LHI65" s="184"/>
      <c r="LHJ65" s="184"/>
      <c r="LHK65" s="183"/>
      <c r="LHL65" s="184"/>
      <c r="LHM65" s="184"/>
      <c r="LHN65" s="184"/>
      <c r="LHO65" s="184"/>
      <c r="LHP65" s="184"/>
      <c r="LHQ65" s="184"/>
      <c r="LHR65" s="184"/>
      <c r="LHS65" s="184"/>
      <c r="LHT65" s="184"/>
      <c r="LHU65" s="184"/>
      <c r="LHV65" s="184"/>
      <c r="LHW65" s="184"/>
      <c r="LHX65" s="184"/>
      <c r="LHY65" s="184"/>
      <c r="LHZ65" s="184"/>
      <c r="LIA65" s="184"/>
      <c r="LIB65" s="183"/>
      <c r="LIC65" s="184"/>
      <c r="LID65" s="184"/>
      <c r="LIE65" s="184"/>
      <c r="LIF65" s="184"/>
      <c r="LIG65" s="184"/>
      <c r="LIH65" s="184"/>
      <c r="LII65" s="184"/>
      <c r="LIJ65" s="184"/>
      <c r="LIK65" s="184"/>
      <c r="LIL65" s="184"/>
      <c r="LIM65" s="184"/>
      <c r="LIN65" s="184"/>
      <c r="LIO65" s="184"/>
      <c r="LIP65" s="184"/>
      <c r="LIQ65" s="184"/>
      <c r="LIR65" s="184"/>
      <c r="LIS65" s="183"/>
      <c r="LIT65" s="184"/>
      <c r="LIU65" s="184"/>
      <c r="LIV65" s="184"/>
      <c r="LIW65" s="184"/>
      <c r="LIX65" s="184"/>
      <c r="LIY65" s="184"/>
      <c r="LIZ65" s="184"/>
      <c r="LJA65" s="184"/>
      <c r="LJB65" s="184"/>
      <c r="LJC65" s="184"/>
      <c r="LJD65" s="184"/>
      <c r="LJE65" s="184"/>
      <c r="LJF65" s="184"/>
      <c r="LJG65" s="184"/>
      <c r="LJH65" s="184"/>
      <c r="LJI65" s="184"/>
      <c r="LJJ65" s="183"/>
      <c r="LJK65" s="184"/>
      <c r="LJL65" s="184"/>
      <c r="LJM65" s="184"/>
      <c r="LJN65" s="184"/>
      <c r="LJO65" s="184"/>
      <c r="LJP65" s="184"/>
      <c r="LJQ65" s="184"/>
      <c r="LJR65" s="184"/>
      <c r="LJS65" s="184"/>
      <c r="LJT65" s="184"/>
      <c r="LJU65" s="184"/>
      <c r="LJV65" s="184"/>
      <c r="LJW65" s="184"/>
      <c r="LJX65" s="184"/>
      <c r="LJY65" s="184"/>
      <c r="LJZ65" s="184"/>
      <c r="LKA65" s="183"/>
      <c r="LKB65" s="184"/>
      <c r="LKC65" s="184"/>
      <c r="LKD65" s="184"/>
      <c r="LKE65" s="184"/>
      <c r="LKF65" s="184"/>
      <c r="LKG65" s="184"/>
      <c r="LKH65" s="184"/>
      <c r="LKI65" s="184"/>
      <c r="LKJ65" s="184"/>
      <c r="LKK65" s="184"/>
      <c r="LKL65" s="184"/>
      <c r="LKM65" s="184"/>
      <c r="LKN65" s="184"/>
      <c r="LKO65" s="184"/>
      <c r="LKP65" s="184"/>
      <c r="LKQ65" s="184"/>
      <c r="LKR65" s="183"/>
      <c r="LKS65" s="184"/>
      <c r="LKT65" s="184"/>
      <c r="LKU65" s="184"/>
      <c r="LKV65" s="184"/>
      <c r="LKW65" s="184"/>
      <c r="LKX65" s="184"/>
      <c r="LKY65" s="184"/>
      <c r="LKZ65" s="184"/>
      <c r="LLA65" s="184"/>
      <c r="LLB65" s="184"/>
      <c r="LLC65" s="184"/>
      <c r="LLD65" s="184"/>
      <c r="LLE65" s="184"/>
      <c r="LLF65" s="184"/>
      <c r="LLG65" s="184"/>
      <c r="LLH65" s="184"/>
      <c r="LLI65" s="183"/>
      <c r="LLJ65" s="184"/>
      <c r="LLK65" s="184"/>
      <c r="LLL65" s="184"/>
      <c r="LLM65" s="184"/>
      <c r="LLN65" s="184"/>
      <c r="LLO65" s="184"/>
      <c r="LLP65" s="184"/>
      <c r="LLQ65" s="184"/>
      <c r="LLR65" s="184"/>
      <c r="LLS65" s="184"/>
      <c r="LLT65" s="184"/>
      <c r="LLU65" s="184"/>
      <c r="LLV65" s="184"/>
      <c r="LLW65" s="184"/>
      <c r="LLX65" s="184"/>
      <c r="LLY65" s="184"/>
      <c r="LLZ65" s="183"/>
      <c r="LMA65" s="184"/>
      <c r="LMB65" s="184"/>
      <c r="LMC65" s="184"/>
      <c r="LMD65" s="184"/>
      <c r="LME65" s="184"/>
      <c r="LMF65" s="184"/>
      <c r="LMG65" s="184"/>
      <c r="LMH65" s="184"/>
      <c r="LMI65" s="184"/>
      <c r="LMJ65" s="184"/>
      <c r="LMK65" s="184"/>
      <c r="LML65" s="184"/>
      <c r="LMM65" s="184"/>
      <c r="LMN65" s="184"/>
      <c r="LMO65" s="184"/>
      <c r="LMP65" s="184"/>
      <c r="LMQ65" s="183"/>
      <c r="LMR65" s="184"/>
      <c r="LMS65" s="184"/>
      <c r="LMT65" s="184"/>
      <c r="LMU65" s="184"/>
      <c r="LMV65" s="184"/>
      <c r="LMW65" s="184"/>
      <c r="LMX65" s="184"/>
      <c r="LMY65" s="184"/>
      <c r="LMZ65" s="184"/>
      <c r="LNA65" s="184"/>
      <c r="LNB65" s="184"/>
      <c r="LNC65" s="184"/>
      <c r="LND65" s="184"/>
      <c r="LNE65" s="184"/>
      <c r="LNF65" s="184"/>
      <c r="LNG65" s="184"/>
      <c r="LNH65" s="183"/>
      <c r="LNI65" s="184"/>
      <c r="LNJ65" s="184"/>
      <c r="LNK65" s="184"/>
      <c r="LNL65" s="184"/>
      <c r="LNM65" s="184"/>
      <c r="LNN65" s="184"/>
      <c r="LNO65" s="184"/>
      <c r="LNP65" s="184"/>
      <c r="LNQ65" s="184"/>
      <c r="LNR65" s="184"/>
      <c r="LNS65" s="184"/>
      <c r="LNT65" s="184"/>
      <c r="LNU65" s="184"/>
      <c r="LNV65" s="184"/>
      <c r="LNW65" s="184"/>
      <c r="LNX65" s="184"/>
      <c r="LNY65" s="183"/>
      <c r="LNZ65" s="184"/>
      <c r="LOA65" s="184"/>
      <c r="LOB65" s="184"/>
      <c r="LOC65" s="184"/>
      <c r="LOD65" s="184"/>
      <c r="LOE65" s="184"/>
      <c r="LOF65" s="184"/>
      <c r="LOG65" s="184"/>
      <c r="LOH65" s="184"/>
      <c r="LOI65" s="184"/>
      <c r="LOJ65" s="184"/>
      <c r="LOK65" s="184"/>
      <c r="LOL65" s="184"/>
      <c r="LOM65" s="184"/>
      <c r="LON65" s="184"/>
      <c r="LOO65" s="184"/>
      <c r="LOP65" s="183"/>
      <c r="LOQ65" s="184"/>
      <c r="LOR65" s="184"/>
      <c r="LOS65" s="184"/>
      <c r="LOT65" s="184"/>
      <c r="LOU65" s="184"/>
      <c r="LOV65" s="184"/>
      <c r="LOW65" s="184"/>
      <c r="LOX65" s="184"/>
      <c r="LOY65" s="184"/>
      <c r="LOZ65" s="184"/>
      <c r="LPA65" s="184"/>
      <c r="LPB65" s="184"/>
      <c r="LPC65" s="184"/>
      <c r="LPD65" s="184"/>
      <c r="LPE65" s="184"/>
      <c r="LPF65" s="184"/>
      <c r="LPG65" s="183"/>
      <c r="LPH65" s="184"/>
      <c r="LPI65" s="184"/>
      <c r="LPJ65" s="184"/>
      <c r="LPK65" s="184"/>
      <c r="LPL65" s="184"/>
      <c r="LPM65" s="184"/>
      <c r="LPN65" s="184"/>
      <c r="LPO65" s="184"/>
      <c r="LPP65" s="184"/>
      <c r="LPQ65" s="184"/>
      <c r="LPR65" s="184"/>
      <c r="LPS65" s="184"/>
      <c r="LPT65" s="184"/>
      <c r="LPU65" s="184"/>
      <c r="LPV65" s="184"/>
      <c r="LPW65" s="184"/>
      <c r="LPX65" s="183"/>
      <c r="LPY65" s="184"/>
      <c r="LPZ65" s="184"/>
      <c r="LQA65" s="184"/>
      <c r="LQB65" s="184"/>
      <c r="LQC65" s="184"/>
      <c r="LQD65" s="184"/>
      <c r="LQE65" s="184"/>
      <c r="LQF65" s="184"/>
      <c r="LQG65" s="184"/>
      <c r="LQH65" s="184"/>
      <c r="LQI65" s="184"/>
      <c r="LQJ65" s="184"/>
      <c r="LQK65" s="184"/>
      <c r="LQL65" s="184"/>
      <c r="LQM65" s="184"/>
      <c r="LQN65" s="184"/>
      <c r="LQO65" s="183"/>
      <c r="LQP65" s="184"/>
      <c r="LQQ65" s="184"/>
      <c r="LQR65" s="184"/>
      <c r="LQS65" s="184"/>
      <c r="LQT65" s="184"/>
      <c r="LQU65" s="184"/>
      <c r="LQV65" s="184"/>
      <c r="LQW65" s="184"/>
      <c r="LQX65" s="184"/>
      <c r="LQY65" s="184"/>
      <c r="LQZ65" s="184"/>
      <c r="LRA65" s="184"/>
      <c r="LRB65" s="184"/>
      <c r="LRC65" s="184"/>
      <c r="LRD65" s="184"/>
      <c r="LRE65" s="184"/>
      <c r="LRF65" s="183"/>
      <c r="LRG65" s="184"/>
      <c r="LRH65" s="184"/>
      <c r="LRI65" s="184"/>
      <c r="LRJ65" s="184"/>
      <c r="LRK65" s="184"/>
      <c r="LRL65" s="184"/>
      <c r="LRM65" s="184"/>
      <c r="LRN65" s="184"/>
      <c r="LRO65" s="184"/>
      <c r="LRP65" s="184"/>
      <c r="LRQ65" s="184"/>
      <c r="LRR65" s="184"/>
      <c r="LRS65" s="184"/>
      <c r="LRT65" s="184"/>
      <c r="LRU65" s="184"/>
      <c r="LRV65" s="184"/>
      <c r="LRW65" s="183"/>
      <c r="LRX65" s="184"/>
      <c r="LRY65" s="184"/>
      <c r="LRZ65" s="184"/>
      <c r="LSA65" s="184"/>
      <c r="LSB65" s="184"/>
      <c r="LSC65" s="184"/>
      <c r="LSD65" s="184"/>
      <c r="LSE65" s="184"/>
      <c r="LSF65" s="184"/>
      <c r="LSG65" s="184"/>
      <c r="LSH65" s="184"/>
      <c r="LSI65" s="184"/>
      <c r="LSJ65" s="184"/>
      <c r="LSK65" s="184"/>
      <c r="LSL65" s="184"/>
      <c r="LSM65" s="184"/>
      <c r="LSN65" s="183"/>
      <c r="LSO65" s="184"/>
      <c r="LSP65" s="184"/>
      <c r="LSQ65" s="184"/>
      <c r="LSR65" s="184"/>
      <c r="LSS65" s="184"/>
      <c r="LST65" s="184"/>
      <c r="LSU65" s="184"/>
      <c r="LSV65" s="184"/>
      <c r="LSW65" s="184"/>
      <c r="LSX65" s="184"/>
      <c r="LSY65" s="184"/>
      <c r="LSZ65" s="184"/>
      <c r="LTA65" s="184"/>
      <c r="LTB65" s="184"/>
      <c r="LTC65" s="184"/>
      <c r="LTD65" s="184"/>
      <c r="LTE65" s="183"/>
      <c r="LTF65" s="184"/>
      <c r="LTG65" s="184"/>
      <c r="LTH65" s="184"/>
      <c r="LTI65" s="184"/>
      <c r="LTJ65" s="184"/>
      <c r="LTK65" s="184"/>
      <c r="LTL65" s="184"/>
      <c r="LTM65" s="184"/>
      <c r="LTN65" s="184"/>
      <c r="LTO65" s="184"/>
      <c r="LTP65" s="184"/>
      <c r="LTQ65" s="184"/>
      <c r="LTR65" s="184"/>
      <c r="LTS65" s="184"/>
      <c r="LTT65" s="184"/>
      <c r="LTU65" s="184"/>
      <c r="LTV65" s="183"/>
      <c r="LTW65" s="184"/>
      <c r="LTX65" s="184"/>
      <c r="LTY65" s="184"/>
      <c r="LTZ65" s="184"/>
      <c r="LUA65" s="184"/>
      <c r="LUB65" s="184"/>
      <c r="LUC65" s="184"/>
      <c r="LUD65" s="184"/>
      <c r="LUE65" s="184"/>
      <c r="LUF65" s="184"/>
      <c r="LUG65" s="184"/>
      <c r="LUH65" s="184"/>
      <c r="LUI65" s="184"/>
      <c r="LUJ65" s="184"/>
      <c r="LUK65" s="184"/>
      <c r="LUL65" s="184"/>
      <c r="LUM65" s="183"/>
      <c r="LUN65" s="184"/>
      <c r="LUO65" s="184"/>
      <c r="LUP65" s="184"/>
      <c r="LUQ65" s="184"/>
      <c r="LUR65" s="184"/>
      <c r="LUS65" s="184"/>
      <c r="LUT65" s="184"/>
      <c r="LUU65" s="184"/>
      <c r="LUV65" s="184"/>
      <c r="LUW65" s="184"/>
      <c r="LUX65" s="184"/>
      <c r="LUY65" s="184"/>
      <c r="LUZ65" s="184"/>
      <c r="LVA65" s="184"/>
      <c r="LVB65" s="184"/>
      <c r="LVC65" s="184"/>
      <c r="LVD65" s="183"/>
      <c r="LVE65" s="184"/>
      <c r="LVF65" s="184"/>
      <c r="LVG65" s="184"/>
      <c r="LVH65" s="184"/>
      <c r="LVI65" s="184"/>
      <c r="LVJ65" s="184"/>
      <c r="LVK65" s="184"/>
      <c r="LVL65" s="184"/>
      <c r="LVM65" s="184"/>
      <c r="LVN65" s="184"/>
      <c r="LVO65" s="184"/>
      <c r="LVP65" s="184"/>
      <c r="LVQ65" s="184"/>
      <c r="LVR65" s="184"/>
      <c r="LVS65" s="184"/>
      <c r="LVT65" s="184"/>
      <c r="LVU65" s="183"/>
      <c r="LVV65" s="184"/>
      <c r="LVW65" s="184"/>
      <c r="LVX65" s="184"/>
      <c r="LVY65" s="184"/>
      <c r="LVZ65" s="184"/>
      <c r="LWA65" s="184"/>
      <c r="LWB65" s="184"/>
      <c r="LWC65" s="184"/>
      <c r="LWD65" s="184"/>
      <c r="LWE65" s="184"/>
      <c r="LWF65" s="184"/>
      <c r="LWG65" s="184"/>
      <c r="LWH65" s="184"/>
      <c r="LWI65" s="184"/>
      <c r="LWJ65" s="184"/>
      <c r="LWK65" s="184"/>
      <c r="LWL65" s="183"/>
      <c r="LWM65" s="184"/>
      <c r="LWN65" s="184"/>
      <c r="LWO65" s="184"/>
      <c r="LWP65" s="184"/>
      <c r="LWQ65" s="184"/>
      <c r="LWR65" s="184"/>
      <c r="LWS65" s="184"/>
      <c r="LWT65" s="184"/>
      <c r="LWU65" s="184"/>
      <c r="LWV65" s="184"/>
      <c r="LWW65" s="184"/>
      <c r="LWX65" s="184"/>
      <c r="LWY65" s="184"/>
      <c r="LWZ65" s="184"/>
      <c r="LXA65" s="184"/>
      <c r="LXB65" s="184"/>
      <c r="LXC65" s="183"/>
      <c r="LXD65" s="184"/>
      <c r="LXE65" s="184"/>
      <c r="LXF65" s="184"/>
      <c r="LXG65" s="184"/>
      <c r="LXH65" s="184"/>
      <c r="LXI65" s="184"/>
      <c r="LXJ65" s="184"/>
      <c r="LXK65" s="184"/>
      <c r="LXL65" s="184"/>
      <c r="LXM65" s="184"/>
      <c r="LXN65" s="184"/>
      <c r="LXO65" s="184"/>
      <c r="LXP65" s="184"/>
      <c r="LXQ65" s="184"/>
      <c r="LXR65" s="184"/>
      <c r="LXS65" s="184"/>
      <c r="LXT65" s="183"/>
      <c r="LXU65" s="184"/>
      <c r="LXV65" s="184"/>
      <c r="LXW65" s="184"/>
      <c r="LXX65" s="184"/>
      <c r="LXY65" s="184"/>
      <c r="LXZ65" s="184"/>
      <c r="LYA65" s="184"/>
      <c r="LYB65" s="184"/>
      <c r="LYC65" s="184"/>
      <c r="LYD65" s="184"/>
      <c r="LYE65" s="184"/>
      <c r="LYF65" s="184"/>
      <c r="LYG65" s="184"/>
      <c r="LYH65" s="184"/>
      <c r="LYI65" s="184"/>
      <c r="LYJ65" s="184"/>
      <c r="LYK65" s="183"/>
      <c r="LYL65" s="184"/>
      <c r="LYM65" s="184"/>
      <c r="LYN65" s="184"/>
      <c r="LYO65" s="184"/>
      <c r="LYP65" s="184"/>
      <c r="LYQ65" s="184"/>
      <c r="LYR65" s="184"/>
      <c r="LYS65" s="184"/>
      <c r="LYT65" s="184"/>
      <c r="LYU65" s="184"/>
      <c r="LYV65" s="184"/>
      <c r="LYW65" s="184"/>
      <c r="LYX65" s="184"/>
      <c r="LYY65" s="184"/>
      <c r="LYZ65" s="184"/>
      <c r="LZA65" s="184"/>
      <c r="LZB65" s="183"/>
      <c r="LZC65" s="184"/>
      <c r="LZD65" s="184"/>
      <c r="LZE65" s="184"/>
      <c r="LZF65" s="184"/>
      <c r="LZG65" s="184"/>
      <c r="LZH65" s="184"/>
      <c r="LZI65" s="184"/>
      <c r="LZJ65" s="184"/>
      <c r="LZK65" s="184"/>
      <c r="LZL65" s="184"/>
      <c r="LZM65" s="184"/>
      <c r="LZN65" s="184"/>
      <c r="LZO65" s="184"/>
      <c r="LZP65" s="184"/>
      <c r="LZQ65" s="184"/>
      <c r="LZR65" s="184"/>
      <c r="LZS65" s="183"/>
      <c r="LZT65" s="184"/>
      <c r="LZU65" s="184"/>
      <c r="LZV65" s="184"/>
      <c r="LZW65" s="184"/>
      <c r="LZX65" s="184"/>
      <c r="LZY65" s="184"/>
      <c r="LZZ65" s="184"/>
      <c r="MAA65" s="184"/>
      <c r="MAB65" s="184"/>
      <c r="MAC65" s="184"/>
      <c r="MAD65" s="184"/>
      <c r="MAE65" s="184"/>
      <c r="MAF65" s="184"/>
      <c r="MAG65" s="184"/>
      <c r="MAH65" s="184"/>
      <c r="MAI65" s="184"/>
      <c r="MAJ65" s="183"/>
      <c r="MAK65" s="184"/>
      <c r="MAL65" s="184"/>
      <c r="MAM65" s="184"/>
      <c r="MAN65" s="184"/>
      <c r="MAO65" s="184"/>
      <c r="MAP65" s="184"/>
      <c r="MAQ65" s="184"/>
      <c r="MAR65" s="184"/>
      <c r="MAS65" s="184"/>
      <c r="MAT65" s="184"/>
      <c r="MAU65" s="184"/>
      <c r="MAV65" s="184"/>
      <c r="MAW65" s="184"/>
      <c r="MAX65" s="184"/>
      <c r="MAY65" s="184"/>
      <c r="MAZ65" s="184"/>
      <c r="MBA65" s="183"/>
      <c r="MBB65" s="184"/>
      <c r="MBC65" s="184"/>
      <c r="MBD65" s="184"/>
      <c r="MBE65" s="184"/>
      <c r="MBF65" s="184"/>
      <c r="MBG65" s="184"/>
      <c r="MBH65" s="184"/>
      <c r="MBI65" s="184"/>
      <c r="MBJ65" s="184"/>
      <c r="MBK65" s="184"/>
      <c r="MBL65" s="184"/>
      <c r="MBM65" s="184"/>
      <c r="MBN65" s="184"/>
      <c r="MBO65" s="184"/>
      <c r="MBP65" s="184"/>
      <c r="MBQ65" s="184"/>
      <c r="MBR65" s="183"/>
      <c r="MBS65" s="184"/>
      <c r="MBT65" s="184"/>
      <c r="MBU65" s="184"/>
      <c r="MBV65" s="184"/>
      <c r="MBW65" s="184"/>
      <c r="MBX65" s="184"/>
      <c r="MBY65" s="184"/>
      <c r="MBZ65" s="184"/>
      <c r="MCA65" s="184"/>
      <c r="MCB65" s="184"/>
      <c r="MCC65" s="184"/>
      <c r="MCD65" s="184"/>
      <c r="MCE65" s="184"/>
      <c r="MCF65" s="184"/>
      <c r="MCG65" s="184"/>
      <c r="MCH65" s="184"/>
      <c r="MCI65" s="183"/>
      <c r="MCJ65" s="184"/>
      <c r="MCK65" s="184"/>
      <c r="MCL65" s="184"/>
      <c r="MCM65" s="184"/>
      <c r="MCN65" s="184"/>
      <c r="MCO65" s="184"/>
      <c r="MCP65" s="184"/>
      <c r="MCQ65" s="184"/>
      <c r="MCR65" s="184"/>
      <c r="MCS65" s="184"/>
      <c r="MCT65" s="184"/>
      <c r="MCU65" s="184"/>
      <c r="MCV65" s="184"/>
      <c r="MCW65" s="184"/>
      <c r="MCX65" s="184"/>
      <c r="MCY65" s="184"/>
      <c r="MCZ65" s="183"/>
      <c r="MDA65" s="184"/>
      <c r="MDB65" s="184"/>
      <c r="MDC65" s="184"/>
      <c r="MDD65" s="184"/>
      <c r="MDE65" s="184"/>
      <c r="MDF65" s="184"/>
      <c r="MDG65" s="184"/>
      <c r="MDH65" s="184"/>
      <c r="MDI65" s="184"/>
      <c r="MDJ65" s="184"/>
      <c r="MDK65" s="184"/>
      <c r="MDL65" s="184"/>
      <c r="MDM65" s="184"/>
      <c r="MDN65" s="184"/>
      <c r="MDO65" s="184"/>
      <c r="MDP65" s="184"/>
      <c r="MDQ65" s="183"/>
      <c r="MDR65" s="184"/>
      <c r="MDS65" s="184"/>
      <c r="MDT65" s="184"/>
      <c r="MDU65" s="184"/>
      <c r="MDV65" s="184"/>
      <c r="MDW65" s="184"/>
      <c r="MDX65" s="184"/>
      <c r="MDY65" s="184"/>
      <c r="MDZ65" s="184"/>
      <c r="MEA65" s="184"/>
      <c r="MEB65" s="184"/>
      <c r="MEC65" s="184"/>
      <c r="MED65" s="184"/>
      <c r="MEE65" s="184"/>
      <c r="MEF65" s="184"/>
      <c r="MEG65" s="184"/>
      <c r="MEH65" s="183"/>
      <c r="MEI65" s="184"/>
      <c r="MEJ65" s="184"/>
      <c r="MEK65" s="184"/>
      <c r="MEL65" s="184"/>
      <c r="MEM65" s="184"/>
      <c r="MEN65" s="184"/>
      <c r="MEO65" s="184"/>
      <c r="MEP65" s="184"/>
      <c r="MEQ65" s="184"/>
      <c r="MER65" s="184"/>
      <c r="MES65" s="184"/>
      <c r="MET65" s="184"/>
      <c r="MEU65" s="184"/>
      <c r="MEV65" s="184"/>
      <c r="MEW65" s="184"/>
      <c r="MEX65" s="184"/>
      <c r="MEY65" s="183"/>
      <c r="MEZ65" s="184"/>
      <c r="MFA65" s="184"/>
      <c r="MFB65" s="184"/>
      <c r="MFC65" s="184"/>
      <c r="MFD65" s="184"/>
      <c r="MFE65" s="184"/>
      <c r="MFF65" s="184"/>
      <c r="MFG65" s="184"/>
      <c r="MFH65" s="184"/>
      <c r="MFI65" s="184"/>
      <c r="MFJ65" s="184"/>
      <c r="MFK65" s="184"/>
      <c r="MFL65" s="184"/>
      <c r="MFM65" s="184"/>
      <c r="MFN65" s="184"/>
      <c r="MFO65" s="184"/>
      <c r="MFP65" s="183"/>
      <c r="MFQ65" s="184"/>
      <c r="MFR65" s="184"/>
      <c r="MFS65" s="184"/>
      <c r="MFT65" s="184"/>
      <c r="MFU65" s="184"/>
      <c r="MFV65" s="184"/>
      <c r="MFW65" s="184"/>
      <c r="MFX65" s="184"/>
      <c r="MFY65" s="184"/>
      <c r="MFZ65" s="184"/>
      <c r="MGA65" s="184"/>
      <c r="MGB65" s="184"/>
      <c r="MGC65" s="184"/>
      <c r="MGD65" s="184"/>
      <c r="MGE65" s="184"/>
      <c r="MGF65" s="184"/>
      <c r="MGG65" s="183"/>
      <c r="MGH65" s="184"/>
      <c r="MGI65" s="184"/>
      <c r="MGJ65" s="184"/>
      <c r="MGK65" s="184"/>
      <c r="MGL65" s="184"/>
      <c r="MGM65" s="184"/>
      <c r="MGN65" s="184"/>
      <c r="MGO65" s="184"/>
      <c r="MGP65" s="184"/>
      <c r="MGQ65" s="184"/>
      <c r="MGR65" s="184"/>
      <c r="MGS65" s="184"/>
      <c r="MGT65" s="184"/>
      <c r="MGU65" s="184"/>
      <c r="MGV65" s="184"/>
      <c r="MGW65" s="184"/>
      <c r="MGX65" s="183"/>
      <c r="MGY65" s="184"/>
      <c r="MGZ65" s="184"/>
      <c r="MHA65" s="184"/>
      <c r="MHB65" s="184"/>
      <c r="MHC65" s="184"/>
      <c r="MHD65" s="184"/>
      <c r="MHE65" s="184"/>
      <c r="MHF65" s="184"/>
      <c r="MHG65" s="184"/>
      <c r="MHH65" s="184"/>
      <c r="MHI65" s="184"/>
      <c r="MHJ65" s="184"/>
      <c r="MHK65" s="184"/>
      <c r="MHL65" s="184"/>
      <c r="MHM65" s="184"/>
      <c r="MHN65" s="184"/>
      <c r="MHO65" s="183"/>
      <c r="MHP65" s="184"/>
      <c r="MHQ65" s="184"/>
      <c r="MHR65" s="184"/>
      <c r="MHS65" s="184"/>
      <c r="MHT65" s="184"/>
      <c r="MHU65" s="184"/>
      <c r="MHV65" s="184"/>
      <c r="MHW65" s="184"/>
      <c r="MHX65" s="184"/>
      <c r="MHY65" s="184"/>
      <c r="MHZ65" s="184"/>
      <c r="MIA65" s="184"/>
      <c r="MIB65" s="184"/>
      <c r="MIC65" s="184"/>
      <c r="MID65" s="184"/>
      <c r="MIE65" s="184"/>
      <c r="MIF65" s="183"/>
      <c r="MIG65" s="184"/>
      <c r="MIH65" s="184"/>
      <c r="MII65" s="184"/>
      <c r="MIJ65" s="184"/>
      <c r="MIK65" s="184"/>
      <c r="MIL65" s="184"/>
      <c r="MIM65" s="184"/>
      <c r="MIN65" s="184"/>
      <c r="MIO65" s="184"/>
      <c r="MIP65" s="184"/>
      <c r="MIQ65" s="184"/>
      <c r="MIR65" s="184"/>
      <c r="MIS65" s="184"/>
      <c r="MIT65" s="184"/>
      <c r="MIU65" s="184"/>
      <c r="MIV65" s="184"/>
      <c r="MIW65" s="183"/>
      <c r="MIX65" s="184"/>
      <c r="MIY65" s="184"/>
      <c r="MIZ65" s="184"/>
      <c r="MJA65" s="184"/>
      <c r="MJB65" s="184"/>
      <c r="MJC65" s="184"/>
      <c r="MJD65" s="184"/>
      <c r="MJE65" s="184"/>
      <c r="MJF65" s="184"/>
      <c r="MJG65" s="184"/>
      <c r="MJH65" s="184"/>
      <c r="MJI65" s="184"/>
      <c r="MJJ65" s="184"/>
      <c r="MJK65" s="184"/>
      <c r="MJL65" s="184"/>
      <c r="MJM65" s="184"/>
      <c r="MJN65" s="183"/>
      <c r="MJO65" s="184"/>
      <c r="MJP65" s="184"/>
      <c r="MJQ65" s="184"/>
      <c r="MJR65" s="184"/>
      <c r="MJS65" s="184"/>
      <c r="MJT65" s="184"/>
      <c r="MJU65" s="184"/>
      <c r="MJV65" s="184"/>
      <c r="MJW65" s="184"/>
      <c r="MJX65" s="184"/>
      <c r="MJY65" s="184"/>
      <c r="MJZ65" s="184"/>
      <c r="MKA65" s="184"/>
      <c r="MKB65" s="184"/>
      <c r="MKC65" s="184"/>
      <c r="MKD65" s="184"/>
      <c r="MKE65" s="183"/>
      <c r="MKF65" s="184"/>
      <c r="MKG65" s="184"/>
      <c r="MKH65" s="184"/>
      <c r="MKI65" s="184"/>
      <c r="MKJ65" s="184"/>
      <c r="MKK65" s="184"/>
      <c r="MKL65" s="184"/>
      <c r="MKM65" s="184"/>
      <c r="MKN65" s="184"/>
      <c r="MKO65" s="184"/>
      <c r="MKP65" s="184"/>
      <c r="MKQ65" s="184"/>
      <c r="MKR65" s="184"/>
      <c r="MKS65" s="184"/>
      <c r="MKT65" s="184"/>
      <c r="MKU65" s="184"/>
      <c r="MKV65" s="183"/>
      <c r="MKW65" s="184"/>
      <c r="MKX65" s="184"/>
      <c r="MKY65" s="184"/>
      <c r="MKZ65" s="184"/>
      <c r="MLA65" s="184"/>
      <c r="MLB65" s="184"/>
      <c r="MLC65" s="184"/>
      <c r="MLD65" s="184"/>
      <c r="MLE65" s="184"/>
      <c r="MLF65" s="184"/>
      <c r="MLG65" s="184"/>
      <c r="MLH65" s="184"/>
      <c r="MLI65" s="184"/>
      <c r="MLJ65" s="184"/>
      <c r="MLK65" s="184"/>
      <c r="MLL65" s="184"/>
      <c r="MLM65" s="183"/>
      <c r="MLN65" s="184"/>
      <c r="MLO65" s="184"/>
      <c r="MLP65" s="184"/>
      <c r="MLQ65" s="184"/>
      <c r="MLR65" s="184"/>
      <c r="MLS65" s="184"/>
      <c r="MLT65" s="184"/>
      <c r="MLU65" s="184"/>
      <c r="MLV65" s="184"/>
      <c r="MLW65" s="184"/>
      <c r="MLX65" s="184"/>
      <c r="MLY65" s="184"/>
      <c r="MLZ65" s="184"/>
      <c r="MMA65" s="184"/>
      <c r="MMB65" s="184"/>
      <c r="MMC65" s="184"/>
      <c r="MMD65" s="183"/>
      <c r="MME65" s="184"/>
      <c r="MMF65" s="184"/>
      <c r="MMG65" s="184"/>
      <c r="MMH65" s="184"/>
      <c r="MMI65" s="184"/>
      <c r="MMJ65" s="184"/>
      <c r="MMK65" s="184"/>
      <c r="MML65" s="184"/>
      <c r="MMM65" s="184"/>
      <c r="MMN65" s="184"/>
      <c r="MMO65" s="184"/>
      <c r="MMP65" s="184"/>
      <c r="MMQ65" s="184"/>
      <c r="MMR65" s="184"/>
      <c r="MMS65" s="184"/>
      <c r="MMT65" s="184"/>
      <c r="MMU65" s="183"/>
      <c r="MMV65" s="184"/>
      <c r="MMW65" s="184"/>
      <c r="MMX65" s="184"/>
      <c r="MMY65" s="184"/>
      <c r="MMZ65" s="184"/>
      <c r="MNA65" s="184"/>
      <c r="MNB65" s="184"/>
      <c r="MNC65" s="184"/>
      <c r="MND65" s="184"/>
      <c r="MNE65" s="184"/>
      <c r="MNF65" s="184"/>
      <c r="MNG65" s="184"/>
      <c r="MNH65" s="184"/>
      <c r="MNI65" s="184"/>
      <c r="MNJ65" s="184"/>
      <c r="MNK65" s="184"/>
      <c r="MNL65" s="183"/>
      <c r="MNM65" s="184"/>
      <c r="MNN65" s="184"/>
      <c r="MNO65" s="184"/>
      <c r="MNP65" s="184"/>
      <c r="MNQ65" s="184"/>
      <c r="MNR65" s="184"/>
      <c r="MNS65" s="184"/>
      <c r="MNT65" s="184"/>
      <c r="MNU65" s="184"/>
      <c r="MNV65" s="184"/>
      <c r="MNW65" s="184"/>
      <c r="MNX65" s="184"/>
      <c r="MNY65" s="184"/>
      <c r="MNZ65" s="184"/>
      <c r="MOA65" s="184"/>
      <c r="MOB65" s="184"/>
      <c r="MOC65" s="183"/>
      <c r="MOD65" s="184"/>
      <c r="MOE65" s="184"/>
      <c r="MOF65" s="184"/>
      <c r="MOG65" s="184"/>
      <c r="MOH65" s="184"/>
      <c r="MOI65" s="184"/>
      <c r="MOJ65" s="184"/>
      <c r="MOK65" s="184"/>
      <c r="MOL65" s="184"/>
      <c r="MOM65" s="184"/>
      <c r="MON65" s="184"/>
      <c r="MOO65" s="184"/>
      <c r="MOP65" s="184"/>
      <c r="MOQ65" s="184"/>
      <c r="MOR65" s="184"/>
      <c r="MOS65" s="184"/>
      <c r="MOT65" s="183"/>
      <c r="MOU65" s="184"/>
      <c r="MOV65" s="184"/>
      <c r="MOW65" s="184"/>
      <c r="MOX65" s="184"/>
      <c r="MOY65" s="184"/>
      <c r="MOZ65" s="184"/>
      <c r="MPA65" s="184"/>
      <c r="MPB65" s="184"/>
      <c r="MPC65" s="184"/>
      <c r="MPD65" s="184"/>
      <c r="MPE65" s="184"/>
      <c r="MPF65" s="184"/>
      <c r="MPG65" s="184"/>
      <c r="MPH65" s="184"/>
      <c r="MPI65" s="184"/>
      <c r="MPJ65" s="184"/>
      <c r="MPK65" s="183"/>
      <c r="MPL65" s="184"/>
      <c r="MPM65" s="184"/>
      <c r="MPN65" s="184"/>
      <c r="MPO65" s="184"/>
      <c r="MPP65" s="184"/>
      <c r="MPQ65" s="184"/>
      <c r="MPR65" s="184"/>
      <c r="MPS65" s="184"/>
      <c r="MPT65" s="184"/>
      <c r="MPU65" s="184"/>
      <c r="MPV65" s="184"/>
      <c r="MPW65" s="184"/>
      <c r="MPX65" s="184"/>
      <c r="MPY65" s="184"/>
      <c r="MPZ65" s="184"/>
      <c r="MQA65" s="184"/>
      <c r="MQB65" s="183"/>
      <c r="MQC65" s="184"/>
      <c r="MQD65" s="184"/>
      <c r="MQE65" s="184"/>
      <c r="MQF65" s="184"/>
      <c r="MQG65" s="184"/>
      <c r="MQH65" s="184"/>
      <c r="MQI65" s="184"/>
      <c r="MQJ65" s="184"/>
      <c r="MQK65" s="184"/>
      <c r="MQL65" s="184"/>
      <c r="MQM65" s="184"/>
      <c r="MQN65" s="184"/>
      <c r="MQO65" s="184"/>
      <c r="MQP65" s="184"/>
      <c r="MQQ65" s="184"/>
      <c r="MQR65" s="184"/>
      <c r="MQS65" s="183"/>
      <c r="MQT65" s="184"/>
      <c r="MQU65" s="184"/>
      <c r="MQV65" s="184"/>
      <c r="MQW65" s="184"/>
      <c r="MQX65" s="184"/>
      <c r="MQY65" s="184"/>
      <c r="MQZ65" s="184"/>
      <c r="MRA65" s="184"/>
      <c r="MRB65" s="184"/>
      <c r="MRC65" s="184"/>
      <c r="MRD65" s="184"/>
      <c r="MRE65" s="184"/>
      <c r="MRF65" s="184"/>
      <c r="MRG65" s="184"/>
      <c r="MRH65" s="184"/>
      <c r="MRI65" s="184"/>
      <c r="MRJ65" s="183"/>
      <c r="MRK65" s="184"/>
      <c r="MRL65" s="184"/>
      <c r="MRM65" s="184"/>
      <c r="MRN65" s="184"/>
      <c r="MRO65" s="184"/>
      <c r="MRP65" s="184"/>
      <c r="MRQ65" s="184"/>
      <c r="MRR65" s="184"/>
      <c r="MRS65" s="184"/>
      <c r="MRT65" s="184"/>
      <c r="MRU65" s="184"/>
      <c r="MRV65" s="184"/>
      <c r="MRW65" s="184"/>
      <c r="MRX65" s="184"/>
      <c r="MRY65" s="184"/>
      <c r="MRZ65" s="184"/>
      <c r="MSA65" s="183"/>
      <c r="MSB65" s="184"/>
      <c r="MSC65" s="184"/>
      <c r="MSD65" s="184"/>
      <c r="MSE65" s="184"/>
      <c r="MSF65" s="184"/>
      <c r="MSG65" s="184"/>
      <c r="MSH65" s="184"/>
      <c r="MSI65" s="184"/>
      <c r="MSJ65" s="184"/>
      <c r="MSK65" s="184"/>
      <c r="MSL65" s="184"/>
      <c r="MSM65" s="184"/>
      <c r="MSN65" s="184"/>
      <c r="MSO65" s="184"/>
      <c r="MSP65" s="184"/>
      <c r="MSQ65" s="184"/>
      <c r="MSR65" s="183"/>
      <c r="MSS65" s="184"/>
      <c r="MST65" s="184"/>
      <c r="MSU65" s="184"/>
      <c r="MSV65" s="184"/>
      <c r="MSW65" s="184"/>
      <c r="MSX65" s="184"/>
      <c r="MSY65" s="184"/>
      <c r="MSZ65" s="184"/>
      <c r="MTA65" s="184"/>
      <c r="MTB65" s="184"/>
      <c r="MTC65" s="184"/>
      <c r="MTD65" s="184"/>
      <c r="MTE65" s="184"/>
      <c r="MTF65" s="184"/>
      <c r="MTG65" s="184"/>
      <c r="MTH65" s="184"/>
      <c r="MTI65" s="183"/>
      <c r="MTJ65" s="184"/>
      <c r="MTK65" s="184"/>
      <c r="MTL65" s="184"/>
      <c r="MTM65" s="184"/>
      <c r="MTN65" s="184"/>
      <c r="MTO65" s="184"/>
      <c r="MTP65" s="184"/>
      <c r="MTQ65" s="184"/>
      <c r="MTR65" s="184"/>
      <c r="MTS65" s="184"/>
      <c r="MTT65" s="184"/>
      <c r="MTU65" s="184"/>
      <c r="MTV65" s="184"/>
      <c r="MTW65" s="184"/>
      <c r="MTX65" s="184"/>
      <c r="MTY65" s="184"/>
      <c r="MTZ65" s="183"/>
      <c r="MUA65" s="184"/>
      <c r="MUB65" s="184"/>
      <c r="MUC65" s="184"/>
      <c r="MUD65" s="184"/>
      <c r="MUE65" s="184"/>
      <c r="MUF65" s="184"/>
      <c r="MUG65" s="184"/>
      <c r="MUH65" s="184"/>
      <c r="MUI65" s="184"/>
      <c r="MUJ65" s="184"/>
      <c r="MUK65" s="184"/>
      <c r="MUL65" s="184"/>
      <c r="MUM65" s="184"/>
      <c r="MUN65" s="184"/>
      <c r="MUO65" s="184"/>
      <c r="MUP65" s="184"/>
      <c r="MUQ65" s="183"/>
      <c r="MUR65" s="184"/>
      <c r="MUS65" s="184"/>
      <c r="MUT65" s="184"/>
      <c r="MUU65" s="184"/>
      <c r="MUV65" s="184"/>
      <c r="MUW65" s="184"/>
      <c r="MUX65" s="184"/>
      <c r="MUY65" s="184"/>
      <c r="MUZ65" s="184"/>
      <c r="MVA65" s="184"/>
      <c r="MVB65" s="184"/>
      <c r="MVC65" s="184"/>
      <c r="MVD65" s="184"/>
      <c r="MVE65" s="184"/>
      <c r="MVF65" s="184"/>
      <c r="MVG65" s="184"/>
      <c r="MVH65" s="183"/>
      <c r="MVI65" s="184"/>
      <c r="MVJ65" s="184"/>
      <c r="MVK65" s="184"/>
      <c r="MVL65" s="184"/>
      <c r="MVM65" s="184"/>
      <c r="MVN65" s="184"/>
      <c r="MVO65" s="184"/>
      <c r="MVP65" s="184"/>
      <c r="MVQ65" s="184"/>
      <c r="MVR65" s="184"/>
      <c r="MVS65" s="184"/>
      <c r="MVT65" s="184"/>
      <c r="MVU65" s="184"/>
      <c r="MVV65" s="184"/>
      <c r="MVW65" s="184"/>
      <c r="MVX65" s="184"/>
      <c r="MVY65" s="183"/>
      <c r="MVZ65" s="184"/>
      <c r="MWA65" s="184"/>
      <c r="MWB65" s="184"/>
      <c r="MWC65" s="184"/>
      <c r="MWD65" s="184"/>
      <c r="MWE65" s="184"/>
      <c r="MWF65" s="184"/>
      <c r="MWG65" s="184"/>
      <c r="MWH65" s="184"/>
      <c r="MWI65" s="184"/>
      <c r="MWJ65" s="184"/>
      <c r="MWK65" s="184"/>
      <c r="MWL65" s="184"/>
      <c r="MWM65" s="184"/>
      <c r="MWN65" s="184"/>
      <c r="MWO65" s="184"/>
      <c r="MWP65" s="183"/>
      <c r="MWQ65" s="184"/>
      <c r="MWR65" s="184"/>
      <c r="MWS65" s="184"/>
      <c r="MWT65" s="184"/>
      <c r="MWU65" s="184"/>
      <c r="MWV65" s="184"/>
      <c r="MWW65" s="184"/>
      <c r="MWX65" s="184"/>
      <c r="MWY65" s="184"/>
      <c r="MWZ65" s="184"/>
      <c r="MXA65" s="184"/>
      <c r="MXB65" s="184"/>
      <c r="MXC65" s="184"/>
      <c r="MXD65" s="184"/>
      <c r="MXE65" s="184"/>
      <c r="MXF65" s="184"/>
      <c r="MXG65" s="183"/>
      <c r="MXH65" s="184"/>
      <c r="MXI65" s="184"/>
      <c r="MXJ65" s="184"/>
      <c r="MXK65" s="184"/>
      <c r="MXL65" s="184"/>
      <c r="MXM65" s="184"/>
      <c r="MXN65" s="184"/>
      <c r="MXO65" s="184"/>
      <c r="MXP65" s="184"/>
      <c r="MXQ65" s="184"/>
      <c r="MXR65" s="184"/>
      <c r="MXS65" s="184"/>
      <c r="MXT65" s="184"/>
      <c r="MXU65" s="184"/>
      <c r="MXV65" s="184"/>
      <c r="MXW65" s="184"/>
      <c r="MXX65" s="183"/>
      <c r="MXY65" s="184"/>
      <c r="MXZ65" s="184"/>
      <c r="MYA65" s="184"/>
      <c r="MYB65" s="184"/>
      <c r="MYC65" s="184"/>
      <c r="MYD65" s="184"/>
      <c r="MYE65" s="184"/>
      <c r="MYF65" s="184"/>
      <c r="MYG65" s="184"/>
      <c r="MYH65" s="184"/>
      <c r="MYI65" s="184"/>
      <c r="MYJ65" s="184"/>
      <c r="MYK65" s="184"/>
      <c r="MYL65" s="184"/>
      <c r="MYM65" s="184"/>
      <c r="MYN65" s="184"/>
      <c r="MYO65" s="183"/>
      <c r="MYP65" s="184"/>
      <c r="MYQ65" s="184"/>
      <c r="MYR65" s="184"/>
      <c r="MYS65" s="184"/>
      <c r="MYT65" s="184"/>
      <c r="MYU65" s="184"/>
      <c r="MYV65" s="184"/>
      <c r="MYW65" s="184"/>
      <c r="MYX65" s="184"/>
      <c r="MYY65" s="184"/>
      <c r="MYZ65" s="184"/>
      <c r="MZA65" s="184"/>
      <c r="MZB65" s="184"/>
      <c r="MZC65" s="184"/>
      <c r="MZD65" s="184"/>
      <c r="MZE65" s="184"/>
      <c r="MZF65" s="183"/>
      <c r="MZG65" s="184"/>
      <c r="MZH65" s="184"/>
      <c r="MZI65" s="184"/>
      <c r="MZJ65" s="184"/>
      <c r="MZK65" s="184"/>
      <c r="MZL65" s="184"/>
      <c r="MZM65" s="184"/>
      <c r="MZN65" s="184"/>
      <c r="MZO65" s="184"/>
      <c r="MZP65" s="184"/>
      <c r="MZQ65" s="184"/>
      <c r="MZR65" s="184"/>
      <c r="MZS65" s="184"/>
      <c r="MZT65" s="184"/>
      <c r="MZU65" s="184"/>
      <c r="MZV65" s="184"/>
      <c r="MZW65" s="183"/>
      <c r="MZX65" s="184"/>
      <c r="MZY65" s="184"/>
      <c r="MZZ65" s="184"/>
      <c r="NAA65" s="184"/>
      <c r="NAB65" s="184"/>
      <c r="NAC65" s="184"/>
      <c r="NAD65" s="184"/>
      <c r="NAE65" s="184"/>
      <c r="NAF65" s="184"/>
      <c r="NAG65" s="184"/>
      <c r="NAH65" s="184"/>
      <c r="NAI65" s="184"/>
      <c r="NAJ65" s="184"/>
      <c r="NAK65" s="184"/>
      <c r="NAL65" s="184"/>
      <c r="NAM65" s="184"/>
      <c r="NAN65" s="183"/>
      <c r="NAO65" s="184"/>
      <c r="NAP65" s="184"/>
      <c r="NAQ65" s="184"/>
      <c r="NAR65" s="184"/>
      <c r="NAS65" s="184"/>
      <c r="NAT65" s="184"/>
      <c r="NAU65" s="184"/>
      <c r="NAV65" s="184"/>
      <c r="NAW65" s="184"/>
      <c r="NAX65" s="184"/>
      <c r="NAY65" s="184"/>
      <c r="NAZ65" s="184"/>
      <c r="NBA65" s="184"/>
      <c r="NBB65" s="184"/>
      <c r="NBC65" s="184"/>
      <c r="NBD65" s="184"/>
      <c r="NBE65" s="183"/>
      <c r="NBF65" s="184"/>
      <c r="NBG65" s="184"/>
      <c r="NBH65" s="184"/>
      <c r="NBI65" s="184"/>
      <c r="NBJ65" s="184"/>
      <c r="NBK65" s="184"/>
      <c r="NBL65" s="184"/>
      <c r="NBM65" s="184"/>
      <c r="NBN65" s="184"/>
      <c r="NBO65" s="184"/>
      <c r="NBP65" s="184"/>
      <c r="NBQ65" s="184"/>
      <c r="NBR65" s="184"/>
      <c r="NBS65" s="184"/>
      <c r="NBT65" s="184"/>
      <c r="NBU65" s="184"/>
      <c r="NBV65" s="183"/>
      <c r="NBW65" s="184"/>
      <c r="NBX65" s="184"/>
      <c r="NBY65" s="184"/>
      <c r="NBZ65" s="184"/>
      <c r="NCA65" s="184"/>
      <c r="NCB65" s="184"/>
      <c r="NCC65" s="184"/>
      <c r="NCD65" s="184"/>
      <c r="NCE65" s="184"/>
      <c r="NCF65" s="184"/>
      <c r="NCG65" s="184"/>
      <c r="NCH65" s="184"/>
      <c r="NCI65" s="184"/>
      <c r="NCJ65" s="184"/>
      <c r="NCK65" s="184"/>
      <c r="NCL65" s="184"/>
      <c r="NCM65" s="183"/>
      <c r="NCN65" s="184"/>
      <c r="NCO65" s="184"/>
      <c r="NCP65" s="184"/>
      <c r="NCQ65" s="184"/>
      <c r="NCR65" s="184"/>
      <c r="NCS65" s="184"/>
      <c r="NCT65" s="184"/>
      <c r="NCU65" s="184"/>
      <c r="NCV65" s="184"/>
      <c r="NCW65" s="184"/>
      <c r="NCX65" s="184"/>
      <c r="NCY65" s="184"/>
      <c r="NCZ65" s="184"/>
      <c r="NDA65" s="184"/>
      <c r="NDB65" s="184"/>
      <c r="NDC65" s="184"/>
      <c r="NDD65" s="183"/>
      <c r="NDE65" s="184"/>
      <c r="NDF65" s="184"/>
      <c r="NDG65" s="184"/>
      <c r="NDH65" s="184"/>
      <c r="NDI65" s="184"/>
      <c r="NDJ65" s="184"/>
      <c r="NDK65" s="184"/>
      <c r="NDL65" s="184"/>
      <c r="NDM65" s="184"/>
      <c r="NDN65" s="184"/>
      <c r="NDO65" s="184"/>
      <c r="NDP65" s="184"/>
      <c r="NDQ65" s="184"/>
      <c r="NDR65" s="184"/>
      <c r="NDS65" s="184"/>
      <c r="NDT65" s="184"/>
      <c r="NDU65" s="183"/>
      <c r="NDV65" s="184"/>
      <c r="NDW65" s="184"/>
      <c r="NDX65" s="184"/>
      <c r="NDY65" s="184"/>
      <c r="NDZ65" s="184"/>
      <c r="NEA65" s="184"/>
      <c r="NEB65" s="184"/>
      <c r="NEC65" s="184"/>
      <c r="NED65" s="184"/>
      <c r="NEE65" s="184"/>
      <c r="NEF65" s="184"/>
      <c r="NEG65" s="184"/>
      <c r="NEH65" s="184"/>
      <c r="NEI65" s="184"/>
      <c r="NEJ65" s="184"/>
      <c r="NEK65" s="184"/>
      <c r="NEL65" s="183"/>
      <c r="NEM65" s="184"/>
      <c r="NEN65" s="184"/>
      <c r="NEO65" s="184"/>
      <c r="NEP65" s="184"/>
      <c r="NEQ65" s="184"/>
      <c r="NER65" s="184"/>
      <c r="NES65" s="184"/>
      <c r="NET65" s="184"/>
      <c r="NEU65" s="184"/>
      <c r="NEV65" s="184"/>
      <c r="NEW65" s="184"/>
      <c r="NEX65" s="184"/>
      <c r="NEY65" s="184"/>
      <c r="NEZ65" s="184"/>
      <c r="NFA65" s="184"/>
      <c r="NFB65" s="184"/>
      <c r="NFC65" s="183"/>
      <c r="NFD65" s="184"/>
      <c r="NFE65" s="184"/>
      <c r="NFF65" s="184"/>
      <c r="NFG65" s="184"/>
      <c r="NFH65" s="184"/>
      <c r="NFI65" s="184"/>
      <c r="NFJ65" s="184"/>
      <c r="NFK65" s="184"/>
      <c r="NFL65" s="184"/>
      <c r="NFM65" s="184"/>
      <c r="NFN65" s="184"/>
      <c r="NFO65" s="184"/>
      <c r="NFP65" s="184"/>
      <c r="NFQ65" s="184"/>
      <c r="NFR65" s="184"/>
      <c r="NFS65" s="184"/>
      <c r="NFT65" s="183"/>
      <c r="NFU65" s="184"/>
      <c r="NFV65" s="184"/>
      <c r="NFW65" s="184"/>
      <c r="NFX65" s="184"/>
      <c r="NFY65" s="184"/>
      <c r="NFZ65" s="184"/>
      <c r="NGA65" s="184"/>
      <c r="NGB65" s="184"/>
      <c r="NGC65" s="184"/>
      <c r="NGD65" s="184"/>
      <c r="NGE65" s="184"/>
      <c r="NGF65" s="184"/>
      <c r="NGG65" s="184"/>
      <c r="NGH65" s="184"/>
      <c r="NGI65" s="184"/>
      <c r="NGJ65" s="184"/>
      <c r="NGK65" s="183"/>
      <c r="NGL65" s="184"/>
      <c r="NGM65" s="184"/>
      <c r="NGN65" s="184"/>
      <c r="NGO65" s="184"/>
      <c r="NGP65" s="184"/>
      <c r="NGQ65" s="184"/>
      <c r="NGR65" s="184"/>
      <c r="NGS65" s="184"/>
      <c r="NGT65" s="184"/>
      <c r="NGU65" s="184"/>
      <c r="NGV65" s="184"/>
      <c r="NGW65" s="184"/>
      <c r="NGX65" s="184"/>
      <c r="NGY65" s="184"/>
      <c r="NGZ65" s="184"/>
      <c r="NHA65" s="184"/>
      <c r="NHB65" s="183"/>
      <c r="NHC65" s="184"/>
      <c r="NHD65" s="184"/>
      <c r="NHE65" s="184"/>
      <c r="NHF65" s="184"/>
      <c r="NHG65" s="184"/>
      <c r="NHH65" s="184"/>
      <c r="NHI65" s="184"/>
      <c r="NHJ65" s="184"/>
      <c r="NHK65" s="184"/>
      <c r="NHL65" s="184"/>
      <c r="NHM65" s="184"/>
      <c r="NHN65" s="184"/>
      <c r="NHO65" s="184"/>
      <c r="NHP65" s="184"/>
      <c r="NHQ65" s="184"/>
      <c r="NHR65" s="184"/>
      <c r="NHS65" s="183"/>
      <c r="NHT65" s="184"/>
      <c r="NHU65" s="184"/>
      <c r="NHV65" s="184"/>
      <c r="NHW65" s="184"/>
      <c r="NHX65" s="184"/>
      <c r="NHY65" s="184"/>
      <c r="NHZ65" s="184"/>
      <c r="NIA65" s="184"/>
      <c r="NIB65" s="184"/>
      <c r="NIC65" s="184"/>
      <c r="NID65" s="184"/>
      <c r="NIE65" s="184"/>
      <c r="NIF65" s="184"/>
      <c r="NIG65" s="184"/>
      <c r="NIH65" s="184"/>
      <c r="NII65" s="184"/>
      <c r="NIJ65" s="183"/>
      <c r="NIK65" s="184"/>
      <c r="NIL65" s="184"/>
      <c r="NIM65" s="184"/>
      <c r="NIN65" s="184"/>
      <c r="NIO65" s="184"/>
      <c r="NIP65" s="184"/>
      <c r="NIQ65" s="184"/>
      <c r="NIR65" s="184"/>
      <c r="NIS65" s="184"/>
      <c r="NIT65" s="184"/>
      <c r="NIU65" s="184"/>
      <c r="NIV65" s="184"/>
      <c r="NIW65" s="184"/>
      <c r="NIX65" s="184"/>
      <c r="NIY65" s="184"/>
      <c r="NIZ65" s="184"/>
      <c r="NJA65" s="183"/>
      <c r="NJB65" s="184"/>
      <c r="NJC65" s="184"/>
      <c r="NJD65" s="184"/>
      <c r="NJE65" s="184"/>
      <c r="NJF65" s="184"/>
      <c r="NJG65" s="184"/>
      <c r="NJH65" s="184"/>
      <c r="NJI65" s="184"/>
      <c r="NJJ65" s="184"/>
      <c r="NJK65" s="184"/>
      <c r="NJL65" s="184"/>
      <c r="NJM65" s="184"/>
      <c r="NJN65" s="184"/>
      <c r="NJO65" s="184"/>
      <c r="NJP65" s="184"/>
      <c r="NJQ65" s="184"/>
      <c r="NJR65" s="183"/>
      <c r="NJS65" s="184"/>
      <c r="NJT65" s="184"/>
      <c r="NJU65" s="184"/>
      <c r="NJV65" s="184"/>
      <c r="NJW65" s="184"/>
      <c r="NJX65" s="184"/>
      <c r="NJY65" s="184"/>
      <c r="NJZ65" s="184"/>
      <c r="NKA65" s="184"/>
      <c r="NKB65" s="184"/>
      <c r="NKC65" s="184"/>
      <c r="NKD65" s="184"/>
      <c r="NKE65" s="184"/>
      <c r="NKF65" s="184"/>
      <c r="NKG65" s="184"/>
      <c r="NKH65" s="184"/>
      <c r="NKI65" s="183"/>
      <c r="NKJ65" s="184"/>
      <c r="NKK65" s="184"/>
      <c r="NKL65" s="184"/>
      <c r="NKM65" s="184"/>
      <c r="NKN65" s="184"/>
      <c r="NKO65" s="184"/>
      <c r="NKP65" s="184"/>
      <c r="NKQ65" s="184"/>
      <c r="NKR65" s="184"/>
      <c r="NKS65" s="184"/>
      <c r="NKT65" s="184"/>
      <c r="NKU65" s="184"/>
      <c r="NKV65" s="184"/>
      <c r="NKW65" s="184"/>
      <c r="NKX65" s="184"/>
      <c r="NKY65" s="184"/>
      <c r="NKZ65" s="183"/>
      <c r="NLA65" s="184"/>
      <c r="NLB65" s="184"/>
      <c r="NLC65" s="184"/>
      <c r="NLD65" s="184"/>
      <c r="NLE65" s="184"/>
      <c r="NLF65" s="184"/>
      <c r="NLG65" s="184"/>
      <c r="NLH65" s="184"/>
      <c r="NLI65" s="184"/>
      <c r="NLJ65" s="184"/>
      <c r="NLK65" s="184"/>
      <c r="NLL65" s="184"/>
      <c r="NLM65" s="184"/>
      <c r="NLN65" s="184"/>
      <c r="NLO65" s="184"/>
      <c r="NLP65" s="184"/>
      <c r="NLQ65" s="183"/>
      <c r="NLR65" s="184"/>
      <c r="NLS65" s="184"/>
      <c r="NLT65" s="184"/>
      <c r="NLU65" s="184"/>
      <c r="NLV65" s="184"/>
      <c r="NLW65" s="184"/>
      <c r="NLX65" s="184"/>
      <c r="NLY65" s="184"/>
      <c r="NLZ65" s="184"/>
      <c r="NMA65" s="184"/>
      <c r="NMB65" s="184"/>
      <c r="NMC65" s="184"/>
      <c r="NMD65" s="184"/>
      <c r="NME65" s="184"/>
      <c r="NMF65" s="184"/>
      <c r="NMG65" s="184"/>
      <c r="NMH65" s="183"/>
      <c r="NMI65" s="184"/>
      <c r="NMJ65" s="184"/>
      <c r="NMK65" s="184"/>
      <c r="NML65" s="184"/>
      <c r="NMM65" s="184"/>
      <c r="NMN65" s="184"/>
      <c r="NMO65" s="184"/>
      <c r="NMP65" s="184"/>
      <c r="NMQ65" s="184"/>
      <c r="NMR65" s="184"/>
      <c r="NMS65" s="184"/>
      <c r="NMT65" s="184"/>
      <c r="NMU65" s="184"/>
      <c r="NMV65" s="184"/>
      <c r="NMW65" s="184"/>
      <c r="NMX65" s="184"/>
      <c r="NMY65" s="183"/>
      <c r="NMZ65" s="184"/>
      <c r="NNA65" s="184"/>
      <c r="NNB65" s="184"/>
      <c r="NNC65" s="184"/>
      <c r="NND65" s="184"/>
      <c r="NNE65" s="184"/>
      <c r="NNF65" s="184"/>
      <c r="NNG65" s="184"/>
      <c r="NNH65" s="184"/>
      <c r="NNI65" s="184"/>
      <c r="NNJ65" s="184"/>
      <c r="NNK65" s="184"/>
      <c r="NNL65" s="184"/>
      <c r="NNM65" s="184"/>
      <c r="NNN65" s="184"/>
      <c r="NNO65" s="184"/>
      <c r="NNP65" s="183"/>
      <c r="NNQ65" s="184"/>
      <c r="NNR65" s="184"/>
      <c r="NNS65" s="184"/>
      <c r="NNT65" s="184"/>
      <c r="NNU65" s="184"/>
      <c r="NNV65" s="184"/>
      <c r="NNW65" s="184"/>
      <c r="NNX65" s="184"/>
      <c r="NNY65" s="184"/>
      <c r="NNZ65" s="184"/>
      <c r="NOA65" s="184"/>
      <c r="NOB65" s="184"/>
      <c r="NOC65" s="184"/>
      <c r="NOD65" s="184"/>
      <c r="NOE65" s="184"/>
      <c r="NOF65" s="184"/>
      <c r="NOG65" s="183"/>
      <c r="NOH65" s="184"/>
      <c r="NOI65" s="184"/>
      <c r="NOJ65" s="184"/>
      <c r="NOK65" s="184"/>
      <c r="NOL65" s="184"/>
      <c r="NOM65" s="184"/>
      <c r="NON65" s="184"/>
      <c r="NOO65" s="184"/>
      <c r="NOP65" s="184"/>
      <c r="NOQ65" s="184"/>
      <c r="NOR65" s="184"/>
      <c r="NOS65" s="184"/>
      <c r="NOT65" s="184"/>
      <c r="NOU65" s="184"/>
      <c r="NOV65" s="184"/>
      <c r="NOW65" s="184"/>
      <c r="NOX65" s="183"/>
      <c r="NOY65" s="184"/>
      <c r="NOZ65" s="184"/>
      <c r="NPA65" s="184"/>
      <c r="NPB65" s="184"/>
      <c r="NPC65" s="184"/>
      <c r="NPD65" s="184"/>
      <c r="NPE65" s="184"/>
      <c r="NPF65" s="184"/>
      <c r="NPG65" s="184"/>
      <c r="NPH65" s="184"/>
      <c r="NPI65" s="184"/>
      <c r="NPJ65" s="184"/>
      <c r="NPK65" s="184"/>
      <c r="NPL65" s="184"/>
      <c r="NPM65" s="184"/>
      <c r="NPN65" s="184"/>
      <c r="NPO65" s="183"/>
      <c r="NPP65" s="184"/>
      <c r="NPQ65" s="184"/>
      <c r="NPR65" s="184"/>
      <c r="NPS65" s="184"/>
      <c r="NPT65" s="184"/>
      <c r="NPU65" s="184"/>
      <c r="NPV65" s="184"/>
      <c r="NPW65" s="184"/>
      <c r="NPX65" s="184"/>
      <c r="NPY65" s="184"/>
      <c r="NPZ65" s="184"/>
      <c r="NQA65" s="184"/>
      <c r="NQB65" s="184"/>
      <c r="NQC65" s="184"/>
      <c r="NQD65" s="184"/>
      <c r="NQE65" s="184"/>
      <c r="NQF65" s="183"/>
      <c r="NQG65" s="184"/>
      <c r="NQH65" s="184"/>
      <c r="NQI65" s="184"/>
      <c r="NQJ65" s="184"/>
      <c r="NQK65" s="184"/>
      <c r="NQL65" s="184"/>
      <c r="NQM65" s="184"/>
      <c r="NQN65" s="184"/>
      <c r="NQO65" s="184"/>
      <c r="NQP65" s="184"/>
      <c r="NQQ65" s="184"/>
      <c r="NQR65" s="184"/>
      <c r="NQS65" s="184"/>
      <c r="NQT65" s="184"/>
      <c r="NQU65" s="184"/>
      <c r="NQV65" s="184"/>
      <c r="NQW65" s="183"/>
      <c r="NQX65" s="184"/>
      <c r="NQY65" s="184"/>
      <c r="NQZ65" s="184"/>
      <c r="NRA65" s="184"/>
      <c r="NRB65" s="184"/>
      <c r="NRC65" s="184"/>
      <c r="NRD65" s="184"/>
      <c r="NRE65" s="184"/>
      <c r="NRF65" s="184"/>
      <c r="NRG65" s="184"/>
      <c r="NRH65" s="184"/>
      <c r="NRI65" s="184"/>
      <c r="NRJ65" s="184"/>
      <c r="NRK65" s="184"/>
      <c r="NRL65" s="184"/>
      <c r="NRM65" s="184"/>
      <c r="NRN65" s="183"/>
      <c r="NRO65" s="184"/>
      <c r="NRP65" s="184"/>
      <c r="NRQ65" s="184"/>
      <c r="NRR65" s="184"/>
      <c r="NRS65" s="184"/>
      <c r="NRT65" s="184"/>
      <c r="NRU65" s="184"/>
      <c r="NRV65" s="184"/>
      <c r="NRW65" s="184"/>
      <c r="NRX65" s="184"/>
      <c r="NRY65" s="184"/>
      <c r="NRZ65" s="184"/>
      <c r="NSA65" s="184"/>
      <c r="NSB65" s="184"/>
      <c r="NSC65" s="184"/>
      <c r="NSD65" s="184"/>
      <c r="NSE65" s="183"/>
      <c r="NSF65" s="184"/>
      <c r="NSG65" s="184"/>
      <c r="NSH65" s="184"/>
      <c r="NSI65" s="184"/>
      <c r="NSJ65" s="184"/>
      <c r="NSK65" s="184"/>
      <c r="NSL65" s="184"/>
      <c r="NSM65" s="184"/>
      <c r="NSN65" s="184"/>
      <c r="NSO65" s="184"/>
      <c r="NSP65" s="184"/>
      <c r="NSQ65" s="184"/>
      <c r="NSR65" s="184"/>
      <c r="NSS65" s="184"/>
      <c r="NST65" s="184"/>
      <c r="NSU65" s="184"/>
      <c r="NSV65" s="183"/>
      <c r="NSW65" s="184"/>
      <c r="NSX65" s="184"/>
      <c r="NSY65" s="184"/>
      <c r="NSZ65" s="184"/>
      <c r="NTA65" s="184"/>
      <c r="NTB65" s="184"/>
      <c r="NTC65" s="184"/>
      <c r="NTD65" s="184"/>
      <c r="NTE65" s="184"/>
      <c r="NTF65" s="184"/>
      <c r="NTG65" s="184"/>
      <c r="NTH65" s="184"/>
      <c r="NTI65" s="184"/>
      <c r="NTJ65" s="184"/>
      <c r="NTK65" s="184"/>
      <c r="NTL65" s="184"/>
      <c r="NTM65" s="183"/>
      <c r="NTN65" s="184"/>
      <c r="NTO65" s="184"/>
      <c r="NTP65" s="184"/>
      <c r="NTQ65" s="184"/>
      <c r="NTR65" s="184"/>
      <c r="NTS65" s="184"/>
      <c r="NTT65" s="184"/>
      <c r="NTU65" s="184"/>
      <c r="NTV65" s="184"/>
      <c r="NTW65" s="184"/>
      <c r="NTX65" s="184"/>
      <c r="NTY65" s="184"/>
      <c r="NTZ65" s="184"/>
      <c r="NUA65" s="184"/>
      <c r="NUB65" s="184"/>
      <c r="NUC65" s="184"/>
      <c r="NUD65" s="183"/>
      <c r="NUE65" s="184"/>
      <c r="NUF65" s="184"/>
      <c r="NUG65" s="184"/>
      <c r="NUH65" s="184"/>
      <c r="NUI65" s="184"/>
      <c r="NUJ65" s="184"/>
      <c r="NUK65" s="184"/>
      <c r="NUL65" s="184"/>
      <c r="NUM65" s="184"/>
      <c r="NUN65" s="184"/>
      <c r="NUO65" s="184"/>
      <c r="NUP65" s="184"/>
      <c r="NUQ65" s="184"/>
      <c r="NUR65" s="184"/>
      <c r="NUS65" s="184"/>
      <c r="NUT65" s="184"/>
      <c r="NUU65" s="183"/>
      <c r="NUV65" s="184"/>
      <c r="NUW65" s="184"/>
      <c r="NUX65" s="184"/>
      <c r="NUY65" s="184"/>
      <c r="NUZ65" s="184"/>
      <c r="NVA65" s="184"/>
      <c r="NVB65" s="184"/>
      <c r="NVC65" s="184"/>
      <c r="NVD65" s="184"/>
      <c r="NVE65" s="184"/>
      <c r="NVF65" s="184"/>
      <c r="NVG65" s="184"/>
      <c r="NVH65" s="184"/>
      <c r="NVI65" s="184"/>
      <c r="NVJ65" s="184"/>
      <c r="NVK65" s="184"/>
      <c r="NVL65" s="183"/>
      <c r="NVM65" s="184"/>
      <c r="NVN65" s="184"/>
      <c r="NVO65" s="184"/>
      <c r="NVP65" s="184"/>
      <c r="NVQ65" s="184"/>
      <c r="NVR65" s="184"/>
      <c r="NVS65" s="184"/>
      <c r="NVT65" s="184"/>
      <c r="NVU65" s="184"/>
      <c r="NVV65" s="184"/>
      <c r="NVW65" s="184"/>
      <c r="NVX65" s="184"/>
      <c r="NVY65" s="184"/>
      <c r="NVZ65" s="184"/>
      <c r="NWA65" s="184"/>
      <c r="NWB65" s="184"/>
      <c r="NWC65" s="183"/>
      <c r="NWD65" s="184"/>
      <c r="NWE65" s="184"/>
      <c r="NWF65" s="184"/>
      <c r="NWG65" s="184"/>
      <c r="NWH65" s="184"/>
      <c r="NWI65" s="184"/>
      <c r="NWJ65" s="184"/>
      <c r="NWK65" s="184"/>
      <c r="NWL65" s="184"/>
      <c r="NWM65" s="184"/>
      <c r="NWN65" s="184"/>
      <c r="NWO65" s="184"/>
      <c r="NWP65" s="184"/>
      <c r="NWQ65" s="184"/>
      <c r="NWR65" s="184"/>
      <c r="NWS65" s="184"/>
      <c r="NWT65" s="183"/>
      <c r="NWU65" s="184"/>
      <c r="NWV65" s="184"/>
      <c r="NWW65" s="184"/>
      <c r="NWX65" s="184"/>
      <c r="NWY65" s="184"/>
      <c r="NWZ65" s="184"/>
      <c r="NXA65" s="184"/>
      <c r="NXB65" s="184"/>
      <c r="NXC65" s="184"/>
      <c r="NXD65" s="184"/>
      <c r="NXE65" s="184"/>
      <c r="NXF65" s="184"/>
      <c r="NXG65" s="184"/>
      <c r="NXH65" s="184"/>
      <c r="NXI65" s="184"/>
      <c r="NXJ65" s="184"/>
      <c r="NXK65" s="183"/>
      <c r="NXL65" s="184"/>
      <c r="NXM65" s="184"/>
      <c r="NXN65" s="184"/>
      <c r="NXO65" s="184"/>
      <c r="NXP65" s="184"/>
      <c r="NXQ65" s="184"/>
      <c r="NXR65" s="184"/>
      <c r="NXS65" s="184"/>
      <c r="NXT65" s="184"/>
      <c r="NXU65" s="184"/>
      <c r="NXV65" s="184"/>
      <c r="NXW65" s="184"/>
      <c r="NXX65" s="184"/>
      <c r="NXY65" s="184"/>
      <c r="NXZ65" s="184"/>
      <c r="NYA65" s="184"/>
      <c r="NYB65" s="183"/>
      <c r="NYC65" s="184"/>
      <c r="NYD65" s="184"/>
      <c r="NYE65" s="184"/>
      <c r="NYF65" s="184"/>
      <c r="NYG65" s="184"/>
      <c r="NYH65" s="184"/>
      <c r="NYI65" s="184"/>
      <c r="NYJ65" s="184"/>
      <c r="NYK65" s="184"/>
      <c r="NYL65" s="184"/>
      <c r="NYM65" s="184"/>
      <c r="NYN65" s="184"/>
      <c r="NYO65" s="184"/>
      <c r="NYP65" s="184"/>
      <c r="NYQ65" s="184"/>
      <c r="NYR65" s="184"/>
      <c r="NYS65" s="183"/>
      <c r="NYT65" s="184"/>
      <c r="NYU65" s="184"/>
      <c r="NYV65" s="184"/>
      <c r="NYW65" s="184"/>
      <c r="NYX65" s="184"/>
      <c r="NYY65" s="184"/>
      <c r="NYZ65" s="184"/>
      <c r="NZA65" s="184"/>
      <c r="NZB65" s="184"/>
      <c r="NZC65" s="184"/>
      <c r="NZD65" s="184"/>
      <c r="NZE65" s="184"/>
      <c r="NZF65" s="184"/>
      <c r="NZG65" s="184"/>
      <c r="NZH65" s="184"/>
      <c r="NZI65" s="184"/>
      <c r="NZJ65" s="183"/>
      <c r="NZK65" s="184"/>
      <c r="NZL65" s="184"/>
      <c r="NZM65" s="184"/>
      <c r="NZN65" s="184"/>
      <c r="NZO65" s="184"/>
      <c r="NZP65" s="184"/>
      <c r="NZQ65" s="184"/>
      <c r="NZR65" s="184"/>
      <c r="NZS65" s="184"/>
      <c r="NZT65" s="184"/>
      <c r="NZU65" s="184"/>
      <c r="NZV65" s="184"/>
      <c r="NZW65" s="184"/>
      <c r="NZX65" s="184"/>
      <c r="NZY65" s="184"/>
      <c r="NZZ65" s="184"/>
      <c r="OAA65" s="183"/>
      <c r="OAB65" s="184"/>
      <c r="OAC65" s="184"/>
      <c r="OAD65" s="184"/>
      <c r="OAE65" s="184"/>
      <c r="OAF65" s="184"/>
      <c r="OAG65" s="184"/>
      <c r="OAH65" s="184"/>
      <c r="OAI65" s="184"/>
      <c r="OAJ65" s="184"/>
      <c r="OAK65" s="184"/>
      <c r="OAL65" s="184"/>
      <c r="OAM65" s="184"/>
      <c r="OAN65" s="184"/>
      <c r="OAO65" s="184"/>
      <c r="OAP65" s="184"/>
      <c r="OAQ65" s="184"/>
      <c r="OAR65" s="183"/>
      <c r="OAS65" s="184"/>
      <c r="OAT65" s="184"/>
      <c r="OAU65" s="184"/>
      <c r="OAV65" s="184"/>
      <c r="OAW65" s="184"/>
      <c r="OAX65" s="184"/>
      <c r="OAY65" s="184"/>
      <c r="OAZ65" s="184"/>
      <c r="OBA65" s="184"/>
      <c r="OBB65" s="184"/>
      <c r="OBC65" s="184"/>
      <c r="OBD65" s="184"/>
      <c r="OBE65" s="184"/>
      <c r="OBF65" s="184"/>
      <c r="OBG65" s="184"/>
      <c r="OBH65" s="184"/>
      <c r="OBI65" s="183"/>
      <c r="OBJ65" s="184"/>
      <c r="OBK65" s="184"/>
      <c r="OBL65" s="184"/>
      <c r="OBM65" s="184"/>
      <c r="OBN65" s="184"/>
      <c r="OBO65" s="184"/>
      <c r="OBP65" s="184"/>
      <c r="OBQ65" s="184"/>
      <c r="OBR65" s="184"/>
      <c r="OBS65" s="184"/>
      <c r="OBT65" s="184"/>
      <c r="OBU65" s="184"/>
      <c r="OBV65" s="184"/>
      <c r="OBW65" s="184"/>
      <c r="OBX65" s="184"/>
      <c r="OBY65" s="184"/>
      <c r="OBZ65" s="183"/>
      <c r="OCA65" s="184"/>
      <c r="OCB65" s="184"/>
      <c r="OCC65" s="184"/>
      <c r="OCD65" s="184"/>
      <c r="OCE65" s="184"/>
      <c r="OCF65" s="184"/>
      <c r="OCG65" s="184"/>
      <c r="OCH65" s="184"/>
      <c r="OCI65" s="184"/>
      <c r="OCJ65" s="184"/>
      <c r="OCK65" s="184"/>
      <c r="OCL65" s="184"/>
      <c r="OCM65" s="184"/>
      <c r="OCN65" s="184"/>
      <c r="OCO65" s="184"/>
      <c r="OCP65" s="184"/>
      <c r="OCQ65" s="183"/>
      <c r="OCR65" s="184"/>
      <c r="OCS65" s="184"/>
      <c r="OCT65" s="184"/>
      <c r="OCU65" s="184"/>
      <c r="OCV65" s="184"/>
      <c r="OCW65" s="184"/>
      <c r="OCX65" s="184"/>
      <c r="OCY65" s="184"/>
      <c r="OCZ65" s="184"/>
      <c r="ODA65" s="184"/>
      <c r="ODB65" s="184"/>
      <c r="ODC65" s="184"/>
      <c r="ODD65" s="184"/>
      <c r="ODE65" s="184"/>
      <c r="ODF65" s="184"/>
      <c r="ODG65" s="184"/>
      <c r="ODH65" s="183"/>
      <c r="ODI65" s="184"/>
      <c r="ODJ65" s="184"/>
      <c r="ODK65" s="184"/>
      <c r="ODL65" s="184"/>
      <c r="ODM65" s="184"/>
      <c r="ODN65" s="184"/>
      <c r="ODO65" s="184"/>
      <c r="ODP65" s="184"/>
      <c r="ODQ65" s="184"/>
      <c r="ODR65" s="184"/>
      <c r="ODS65" s="184"/>
      <c r="ODT65" s="184"/>
      <c r="ODU65" s="184"/>
      <c r="ODV65" s="184"/>
      <c r="ODW65" s="184"/>
      <c r="ODX65" s="184"/>
      <c r="ODY65" s="183"/>
      <c r="ODZ65" s="184"/>
      <c r="OEA65" s="184"/>
      <c r="OEB65" s="184"/>
      <c r="OEC65" s="184"/>
      <c r="OED65" s="184"/>
      <c r="OEE65" s="184"/>
      <c r="OEF65" s="184"/>
      <c r="OEG65" s="184"/>
      <c r="OEH65" s="184"/>
      <c r="OEI65" s="184"/>
      <c r="OEJ65" s="184"/>
      <c r="OEK65" s="184"/>
      <c r="OEL65" s="184"/>
      <c r="OEM65" s="184"/>
      <c r="OEN65" s="184"/>
      <c r="OEO65" s="184"/>
      <c r="OEP65" s="183"/>
      <c r="OEQ65" s="184"/>
      <c r="OER65" s="184"/>
      <c r="OES65" s="184"/>
      <c r="OET65" s="184"/>
      <c r="OEU65" s="184"/>
      <c r="OEV65" s="184"/>
      <c r="OEW65" s="184"/>
      <c r="OEX65" s="184"/>
      <c r="OEY65" s="184"/>
      <c r="OEZ65" s="184"/>
      <c r="OFA65" s="184"/>
      <c r="OFB65" s="184"/>
      <c r="OFC65" s="184"/>
      <c r="OFD65" s="184"/>
      <c r="OFE65" s="184"/>
      <c r="OFF65" s="184"/>
      <c r="OFG65" s="183"/>
      <c r="OFH65" s="184"/>
      <c r="OFI65" s="184"/>
      <c r="OFJ65" s="184"/>
      <c r="OFK65" s="184"/>
      <c r="OFL65" s="184"/>
      <c r="OFM65" s="184"/>
      <c r="OFN65" s="184"/>
      <c r="OFO65" s="184"/>
      <c r="OFP65" s="184"/>
      <c r="OFQ65" s="184"/>
      <c r="OFR65" s="184"/>
      <c r="OFS65" s="184"/>
      <c r="OFT65" s="184"/>
      <c r="OFU65" s="184"/>
      <c r="OFV65" s="184"/>
      <c r="OFW65" s="184"/>
      <c r="OFX65" s="183"/>
      <c r="OFY65" s="184"/>
      <c r="OFZ65" s="184"/>
      <c r="OGA65" s="184"/>
      <c r="OGB65" s="184"/>
      <c r="OGC65" s="184"/>
      <c r="OGD65" s="184"/>
      <c r="OGE65" s="184"/>
      <c r="OGF65" s="184"/>
      <c r="OGG65" s="184"/>
      <c r="OGH65" s="184"/>
      <c r="OGI65" s="184"/>
      <c r="OGJ65" s="184"/>
      <c r="OGK65" s="184"/>
      <c r="OGL65" s="184"/>
      <c r="OGM65" s="184"/>
      <c r="OGN65" s="184"/>
      <c r="OGO65" s="183"/>
      <c r="OGP65" s="184"/>
      <c r="OGQ65" s="184"/>
      <c r="OGR65" s="184"/>
      <c r="OGS65" s="184"/>
      <c r="OGT65" s="184"/>
      <c r="OGU65" s="184"/>
      <c r="OGV65" s="184"/>
      <c r="OGW65" s="184"/>
      <c r="OGX65" s="184"/>
      <c r="OGY65" s="184"/>
      <c r="OGZ65" s="184"/>
      <c r="OHA65" s="184"/>
      <c r="OHB65" s="184"/>
      <c r="OHC65" s="184"/>
      <c r="OHD65" s="184"/>
      <c r="OHE65" s="184"/>
      <c r="OHF65" s="183"/>
      <c r="OHG65" s="184"/>
      <c r="OHH65" s="184"/>
      <c r="OHI65" s="184"/>
      <c r="OHJ65" s="184"/>
      <c r="OHK65" s="184"/>
      <c r="OHL65" s="184"/>
      <c r="OHM65" s="184"/>
      <c r="OHN65" s="184"/>
      <c r="OHO65" s="184"/>
      <c r="OHP65" s="184"/>
      <c r="OHQ65" s="184"/>
      <c r="OHR65" s="184"/>
      <c r="OHS65" s="184"/>
      <c r="OHT65" s="184"/>
      <c r="OHU65" s="184"/>
      <c r="OHV65" s="184"/>
      <c r="OHW65" s="183"/>
      <c r="OHX65" s="184"/>
      <c r="OHY65" s="184"/>
      <c r="OHZ65" s="184"/>
      <c r="OIA65" s="184"/>
      <c r="OIB65" s="184"/>
      <c r="OIC65" s="184"/>
      <c r="OID65" s="184"/>
      <c r="OIE65" s="184"/>
      <c r="OIF65" s="184"/>
      <c r="OIG65" s="184"/>
      <c r="OIH65" s="184"/>
      <c r="OII65" s="184"/>
      <c r="OIJ65" s="184"/>
      <c r="OIK65" s="184"/>
      <c r="OIL65" s="184"/>
      <c r="OIM65" s="184"/>
      <c r="OIN65" s="183"/>
      <c r="OIO65" s="184"/>
      <c r="OIP65" s="184"/>
      <c r="OIQ65" s="184"/>
      <c r="OIR65" s="184"/>
      <c r="OIS65" s="184"/>
      <c r="OIT65" s="184"/>
      <c r="OIU65" s="184"/>
      <c r="OIV65" s="184"/>
      <c r="OIW65" s="184"/>
      <c r="OIX65" s="184"/>
      <c r="OIY65" s="184"/>
      <c r="OIZ65" s="184"/>
      <c r="OJA65" s="184"/>
      <c r="OJB65" s="184"/>
      <c r="OJC65" s="184"/>
      <c r="OJD65" s="184"/>
      <c r="OJE65" s="183"/>
      <c r="OJF65" s="184"/>
      <c r="OJG65" s="184"/>
      <c r="OJH65" s="184"/>
      <c r="OJI65" s="184"/>
      <c r="OJJ65" s="184"/>
      <c r="OJK65" s="184"/>
      <c r="OJL65" s="184"/>
      <c r="OJM65" s="184"/>
      <c r="OJN65" s="184"/>
      <c r="OJO65" s="184"/>
      <c r="OJP65" s="184"/>
      <c r="OJQ65" s="184"/>
      <c r="OJR65" s="184"/>
      <c r="OJS65" s="184"/>
      <c r="OJT65" s="184"/>
      <c r="OJU65" s="184"/>
      <c r="OJV65" s="183"/>
      <c r="OJW65" s="184"/>
      <c r="OJX65" s="184"/>
      <c r="OJY65" s="184"/>
      <c r="OJZ65" s="184"/>
      <c r="OKA65" s="184"/>
      <c r="OKB65" s="184"/>
      <c r="OKC65" s="184"/>
      <c r="OKD65" s="184"/>
      <c r="OKE65" s="184"/>
      <c r="OKF65" s="184"/>
      <c r="OKG65" s="184"/>
      <c r="OKH65" s="184"/>
      <c r="OKI65" s="184"/>
      <c r="OKJ65" s="184"/>
      <c r="OKK65" s="184"/>
      <c r="OKL65" s="184"/>
      <c r="OKM65" s="183"/>
      <c r="OKN65" s="184"/>
      <c r="OKO65" s="184"/>
      <c r="OKP65" s="184"/>
      <c r="OKQ65" s="184"/>
      <c r="OKR65" s="184"/>
      <c r="OKS65" s="184"/>
      <c r="OKT65" s="184"/>
      <c r="OKU65" s="184"/>
      <c r="OKV65" s="184"/>
      <c r="OKW65" s="184"/>
      <c r="OKX65" s="184"/>
      <c r="OKY65" s="184"/>
      <c r="OKZ65" s="184"/>
      <c r="OLA65" s="184"/>
      <c r="OLB65" s="184"/>
      <c r="OLC65" s="184"/>
      <c r="OLD65" s="183"/>
      <c r="OLE65" s="184"/>
      <c r="OLF65" s="184"/>
      <c r="OLG65" s="184"/>
      <c r="OLH65" s="184"/>
      <c r="OLI65" s="184"/>
      <c r="OLJ65" s="184"/>
      <c r="OLK65" s="184"/>
      <c r="OLL65" s="184"/>
      <c r="OLM65" s="184"/>
      <c r="OLN65" s="184"/>
      <c r="OLO65" s="184"/>
      <c r="OLP65" s="184"/>
      <c r="OLQ65" s="184"/>
      <c r="OLR65" s="184"/>
      <c r="OLS65" s="184"/>
      <c r="OLT65" s="184"/>
      <c r="OLU65" s="183"/>
      <c r="OLV65" s="184"/>
      <c r="OLW65" s="184"/>
      <c r="OLX65" s="184"/>
      <c r="OLY65" s="184"/>
      <c r="OLZ65" s="184"/>
      <c r="OMA65" s="184"/>
      <c r="OMB65" s="184"/>
      <c r="OMC65" s="184"/>
      <c r="OMD65" s="184"/>
      <c r="OME65" s="184"/>
      <c r="OMF65" s="184"/>
      <c r="OMG65" s="184"/>
      <c r="OMH65" s="184"/>
      <c r="OMI65" s="184"/>
      <c r="OMJ65" s="184"/>
      <c r="OMK65" s="184"/>
      <c r="OML65" s="183"/>
      <c r="OMM65" s="184"/>
      <c r="OMN65" s="184"/>
      <c r="OMO65" s="184"/>
      <c r="OMP65" s="184"/>
      <c r="OMQ65" s="184"/>
      <c r="OMR65" s="184"/>
      <c r="OMS65" s="184"/>
      <c r="OMT65" s="184"/>
      <c r="OMU65" s="184"/>
      <c r="OMV65" s="184"/>
      <c r="OMW65" s="184"/>
      <c r="OMX65" s="184"/>
      <c r="OMY65" s="184"/>
      <c r="OMZ65" s="184"/>
      <c r="ONA65" s="184"/>
      <c r="ONB65" s="184"/>
      <c r="ONC65" s="183"/>
      <c r="OND65" s="184"/>
      <c r="ONE65" s="184"/>
      <c r="ONF65" s="184"/>
      <c r="ONG65" s="184"/>
      <c r="ONH65" s="184"/>
      <c r="ONI65" s="184"/>
      <c r="ONJ65" s="184"/>
      <c r="ONK65" s="184"/>
      <c r="ONL65" s="184"/>
      <c r="ONM65" s="184"/>
      <c r="ONN65" s="184"/>
      <c r="ONO65" s="184"/>
      <c r="ONP65" s="184"/>
      <c r="ONQ65" s="184"/>
      <c r="ONR65" s="184"/>
      <c r="ONS65" s="184"/>
      <c r="ONT65" s="183"/>
      <c r="ONU65" s="184"/>
      <c r="ONV65" s="184"/>
      <c r="ONW65" s="184"/>
      <c r="ONX65" s="184"/>
      <c r="ONY65" s="184"/>
      <c r="ONZ65" s="184"/>
      <c r="OOA65" s="184"/>
      <c r="OOB65" s="184"/>
      <c r="OOC65" s="184"/>
      <c r="OOD65" s="184"/>
      <c r="OOE65" s="184"/>
      <c r="OOF65" s="184"/>
      <c r="OOG65" s="184"/>
      <c r="OOH65" s="184"/>
      <c r="OOI65" s="184"/>
      <c r="OOJ65" s="184"/>
      <c r="OOK65" s="183"/>
      <c r="OOL65" s="184"/>
      <c r="OOM65" s="184"/>
      <c r="OON65" s="184"/>
      <c r="OOO65" s="184"/>
      <c r="OOP65" s="184"/>
      <c r="OOQ65" s="184"/>
      <c r="OOR65" s="184"/>
      <c r="OOS65" s="184"/>
      <c r="OOT65" s="184"/>
      <c r="OOU65" s="184"/>
      <c r="OOV65" s="184"/>
      <c r="OOW65" s="184"/>
      <c r="OOX65" s="184"/>
      <c r="OOY65" s="184"/>
      <c r="OOZ65" s="184"/>
      <c r="OPA65" s="184"/>
      <c r="OPB65" s="183"/>
      <c r="OPC65" s="184"/>
      <c r="OPD65" s="184"/>
      <c r="OPE65" s="184"/>
      <c r="OPF65" s="184"/>
      <c r="OPG65" s="184"/>
      <c r="OPH65" s="184"/>
      <c r="OPI65" s="184"/>
      <c r="OPJ65" s="184"/>
      <c r="OPK65" s="184"/>
      <c r="OPL65" s="184"/>
      <c r="OPM65" s="184"/>
      <c r="OPN65" s="184"/>
      <c r="OPO65" s="184"/>
      <c r="OPP65" s="184"/>
      <c r="OPQ65" s="184"/>
      <c r="OPR65" s="184"/>
      <c r="OPS65" s="183"/>
      <c r="OPT65" s="184"/>
      <c r="OPU65" s="184"/>
      <c r="OPV65" s="184"/>
      <c r="OPW65" s="184"/>
      <c r="OPX65" s="184"/>
      <c r="OPY65" s="184"/>
      <c r="OPZ65" s="184"/>
      <c r="OQA65" s="184"/>
      <c r="OQB65" s="184"/>
      <c r="OQC65" s="184"/>
      <c r="OQD65" s="184"/>
      <c r="OQE65" s="184"/>
      <c r="OQF65" s="184"/>
      <c r="OQG65" s="184"/>
      <c r="OQH65" s="184"/>
      <c r="OQI65" s="184"/>
      <c r="OQJ65" s="183"/>
      <c r="OQK65" s="184"/>
      <c r="OQL65" s="184"/>
      <c r="OQM65" s="184"/>
      <c r="OQN65" s="184"/>
      <c r="OQO65" s="184"/>
      <c r="OQP65" s="184"/>
      <c r="OQQ65" s="184"/>
      <c r="OQR65" s="184"/>
      <c r="OQS65" s="184"/>
      <c r="OQT65" s="184"/>
      <c r="OQU65" s="184"/>
      <c r="OQV65" s="184"/>
      <c r="OQW65" s="184"/>
      <c r="OQX65" s="184"/>
      <c r="OQY65" s="184"/>
      <c r="OQZ65" s="184"/>
      <c r="ORA65" s="183"/>
      <c r="ORB65" s="184"/>
      <c r="ORC65" s="184"/>
      <c r="ORD65" s="184"/>
      <c r="ORE65" s="184"/>
      <c r="ORF65" s="184"/>
      <c r="ORG65" s="184"/>
      <c r="ORH65" s="184"/>
      <c r="ORI65" s="184"/>
      <c r="ORJ65" s="184"/>
      <c r="ORK65" s="184"/>
      <c r="ORL65" s="184"/>
      <c r="ORM65" s="184"/>
      <c r="ORN65" s="184"/>
      <c r="ORO65" s="184"/>
      <c r="ORP65" s="184"/>
      <c r="ORQ65" s="184"/>
      <c r="ORR65" s="183"/>
      <c r="ORS65" s="184"/>
      <c r="ORT65" s="184"/>
      <c r="ORU65" s="184"/>
      <c r="ORV65" s="184"/>
      <c r="ORW65" s="184"/>
      <c r="ORX65" s="184"/>
      <c r="ORY65" s="184"/>
      <c r="ORZ65" s="184"/>
      <c r="OSA65" s="184"/>
      <c r="OSB65" s="184"/>
      <c r="OSC65" s="184"/>
      <c r="OSD65" s="184"/>
      <c r="OSE65" s="184"/>
      <c r="OSF65" s="184"/>
      <c r="OSG65" s="184"/>
      <c r="OSH65" s="184"/>
      <c r="OSI65" s="183"/>
      <c r="OSJ65" s="184"/>
      <c r="OSK65" s="184"/>
      <c r="OSL65" s="184"/>
      <c r="OSM65" s="184"/>
      <c r="OSN65" s="184"/>
      <c r="OSO65" s="184"/>
      <c r="OSP65" s="184"/>
      <c r="OSQ65" s="184"/>
      <c r="OSR65" s="184"/>
      <c r="OSS65" s="184"/>
      <c r="OST65" s="184"/>
      <c r="OSU65" s="184"/>
      <c r="OSV65" s="184"/>
      <c r="OSW65" s="184"/>
      <c r="OSX65" s="184"/>
      <c r="OSY65" s="184"/>
      <c r="OSZ65" s="183"/>
      <c r="OTA65" s="184"/>
      <c r="OTB65" s="184"/>
      <c r="OTC65" s="184"/>
      <c r="OTD65" s="184"/>
      <c r="OTE65" s="184"/>
      <c r="OTF65" s="184"/>
      <c r="OTG65" s="184"/>
      <c r="OTH65" s="184"/>
      <c r="OTI65" s="184"/>
      <c r="OTJ65" s="184"/>
      <c r="OTK65" s="184"/>
      <c r="OTL65" s="184"/>
      <c r="OTM65" s="184"/>
      <c r="OTN65" s="184"/>
      <c r="OTO65" s="184"/>
      <c r="OTP65" s="184"/>
      <c r="OTQ65" s="183"/>
      <c r="OTR65" s="184"/>
      <c r="OTS65" s="184"/>
      <c r="OTT65" s="184"/>
      <c r="OTU65" s="184"/>
      <c r="OTV65" s="184"/>
      <c r="OTW65" s="184"/>
      <c r="OTX65" s="184"/>
      <c r="OTY65" s="184"/>
      <c r="OTZ65" s="184"/>
      <c r="OUA65" s="184"/>
      <c r="OUB65" s="184"/>
      <c r="OUC65" s="184"/>
      <c r="OUD65" s="184"/>
      <c r="OUE65" s="184"/>
      <c r="OUF65" s="184"/>
      <c r="OUG65" s="184"/>
      <c r="OUH65" s="183"/>
      <c r="OUI65" s="184"/>
      <c r="OUJ65" s="184"/>
      <c r="OUK65" s="184"/>
      <c r="OUL65" s="184"/>
      <c r="OUM65" s="184"/>
      <c r="OUN65" s="184"/>
      <c r="OUO65" s="184"/>
      <c r="OUP65" s="184"/>
      <c r="OUQ65" s="184"/>
      <c r="OUR65" s="184"/>
      <c r="OUS65" s="184"/>
      <c r="OUT65" s="184"/>
      <c r="OUU65" s="184"/>
      <c r="OUV65" s="184"/>
      <c r="OUW65" s="184"/>
      <c r="OUX65" s="184"/>
      <c r="OUY65" s="183"/>
      <c r="OUZ65" s="184"/>
      <c r="OVA65" s="184"/>
      <c r="OVB65" s="184"/>
      <c r="OVC65" s="184"/>
      <c r="OVD65" s="184"/>
      <c r="OVE65" s="184"/>
      <c r="OVF65" s="184"/>
      <c r="OVG65" s="184"/>
      <c r="OVH65" s="184"/>
      <c r="OVI65" s="184"/>
      <c r="OVJ65" s="184"/>
      <c r="OVK65" s="184"/>
      <c r="OVL65" s="184"/>
      <c r="OVM65" s="184"/>
      <c r="OVN65" s="184"/>
      <c r="OVO65" s="184"/>
      <c r="OVP65" s="183"/>
      <c r="OVQ65" s="184"/>
      <c r="OVR65" s="184"/>
      <c r="OVS65" s="184"/>
      <c r="OVT65" s="184"/>
      <c r="OVU65" s="184"/>
      <c r="OVV65" s="184"/>
      <c r="OVW65" s="184"/>
      <c r="OVX65" s="184"/>
      <c r="OVY65" s="184"/>
      <c r="OVZ65" s="184"/>
      <c r="OWA65" s="184"/>
      <c r="OWB65" s="184"/>
      <c r="OWC65" s="184"/>
      <c r="OWD65" s="184"/>
      <c r="OWE65" s="184"/>
      <c r="OWF65" s="184"/>
      <c r="OWG65" s="183"/>
      <c r="OWH65" s="184"/>
      <c r="OWI65" s="184"/>
      <c r="OWJ65" s="184"/>
      <c r="OWK65" s="184"/>
      <c r="OWL65" s="184"/>
      <c r="OWM65" s="184"/>
      <c r="OWN65" s="184"/>
      <c r="OWO65" s="184"/>
      <c r="OWP65" s="184"/>
      <c r="OWQ65" s="184"/>
      <c r="OWR65" s="184"/>
      <c r="OWS65" s="184"/>
      <c r="OWT65" s="184"/>
      <c r="OWU65" s="184"/>
      <c r="OWV65" s="184"/>
      <c r="OWW65" s="184"/>
      <c r="OWX65" s="183"/>
      <c r="OWY65" s="184"/>
      <c r="OWZ65" s="184"/>
      <c r="OXA65" s="184"/>
      <c r="OXB65" s="184"/>
      <c r="OXC65" s="184"/>
      <c r="OXD65" s="184"/>
      <c r="OXE65" s="184"/>
      <c r="OXF65" s="184"/>
      <c r="OXG65" s="184"/>
      <c r="OXH65" s="184"/>
      <c r="OXI65" s="184"/>
      <c r="OXJ65" s="184"/>
      <c r="OXK65" s="184"/>
      <c r="OXL65" s="184"/>
      <c r="OXM65" s="184"/>
      <c r="OXN65" s="184"/>
      <c r="OXO65" s="183"/>
      <c r="OXP65" s="184"/>
      <c r="OXQ65" s="184"/>
      <c r="OXR65" s="184"/>
      <c r="OXS65" s="184"/>
      <c r="OXT65" s="184"/>
      <c r="OXU65" s="184"/>
      <c r="OXV65" s="184"/>
      <c r="OXW65" s="184"/>
      <c r="OXX65" s="184"/>
      <c r="OXY65" s="184"/>
      <c r="OXZ65" s="184"/>
      <c r="OYA65" s="184"/>
      <c r="OYB65" s="184"/>
      <c r="OYC65" s="184"/>
      <c r="OYD65" s="184"/>
      <c r="OYE65" s="184"/>
      <c r="OYF65" s="183"/>
      <c r="OYG65" s="184"/>
      <c r="OYH65" s="184"/>
      <c r="OYI65" s="184"/>
      <c r="OYJ65" s="184"/>
      <c r="OYK65" s="184"/>
      <c r="OYL65" s="184"/>
      <c r="OYM65" s="184"/>
      <c r="OYN65" s="184"/>
      <c r="OYO65" s="184"/>
      <c r="OYP65" s="184"/>
      <c r="OYQ65" s="184"/>
      <c r="OYR65" s="184"/>
      <c r="OYS65" s="184"/>
      <c r="OYT65" s="184"/>
      <c r="OYU65" s="184"/>
      <c r="OYV65" s="184"/>
      <c r="OYW65" s="183"/>
      <c r="OYX65" s="184"/>
      <c r="OYY65" s="184"/>
      <c r="OYZ65" s="184"/>
      <c r="OZA65" s="184"/>
      <c r="OZB65" s="184"/>
      <c r="OZC65" s="184"/>
      <c r="OZD65" s="184"/>
      <c r="OZE65" s="184"/>
      <c r="OZF65" s="184"/>
      <c r="OZG65" s="184"/>
      <c r="OZH65" s="184"/>
      <c r="OZI65" s="184"/>
      <c r="OZJ65" s="184"/>
      <c r="OZK65" s="184"/>
      <c r="OZL65" s="184"/>
      <c r="OZM65" s="184"/>
      <c r="OZN65" s="183"/>
      <c r="OZO65" s="184"/>
      <c r="OZP65" s="184"/>
      <c r="OZQ65" s="184"/>
      <c r="OZR65" s="184"/>
      <c r="OZS65" s="184"/>
      <c r="OZT65" s="184"/>
      <c r="OZU65" s="184"/>
      <c r="OZV65" s="184"/>
      <c r="OZW65" s="184"/>
      <c r="OZX65" s="184"/>
      <c r="OZY65" s="184"/>
      <c r="OZZ65" s="184"/>
      <c r="PAA65" s="184"/>
      <c r="PAB65" s="184"/>
      <c r="PAC65" s="184"/>
      <c r="PAD65" s="184"/>
      <c r="PAE65" s="183"/>
      <c r="PAF65" s="184"/>
      <c r="PAG65" s="184"/>
      <c r="PAH65" s="184"/>
      <c r="PAI65" s="184"/>
      <c r="PAJ65" s="184"/>
      <c r="PAK65" s="184"/>
      <c r="PAL65" s="184"/>
      <c r="PAM65" s="184"/>
      <c r="PAN65" s="184"/>
      <c r="PAO65" s="184"/>
      <c r="PAP65" s="184"/>
      <c r="PAQ65" s="184"/>
      <c r="PAR65" s="184"/>
      <c r="PAS65" s="184"/>
      <c r="PAT65" s="184"/>
      <c r="PAU65" s="184"/>
      <c r="PAV65" s="183"/>
      <c r="PAW65" s="184"/>
      <c r="PAX65" s="184"/>
      <c r="PAY65" s="184"/>
      <c r="PAZ65" s="184"/>
      <c r="PBA65" s="184"/>
      <c r="PBB65" s="184"/>
      <c r="PBC65" s="184"/>
      <c r="PBD65" s="184"/>
      <c r="PBE65" s="184"/>
      <c r="PBF65" s="184"/>
      <c r="PBG65" s="184"/>
      <c r="PBH65" s="184"/>
      <c r="PBI65" s="184"/>
      <c r="PBJ65" s="184"/>
      <c r="PBK65" s="184"/>
      <c r="PBL65" s="184"/>
      <c r="PBM65" s="183"/>
      <c r="PBN65" s="184"/>
      <c r="PBO65" s="184"/>
      <c r="PBP65" s="184"/>
      <c r="PBQ65" s="184"/>
      <c r="PBR65" s="184"/>
      <c r="PBS65" s="184"/>
      <c r="PBT65" s="184"/>
      <c r="PBU65" s="184"/>
      <c r="PBV65" s="184"/>
      <c r="PBW65" s="184"/>
      <c r="PBX65" s="184"/>
      <c r="PBY65" s="184"/>
      <c r="PBZ65" s="184"/>
      <c r="PCA65" s="184"/>
      <c r="PCB65" s="184"/>
      <c r="PCC65" s="184"/>
      <c r="PCD65" s="183"/>
      <c r="PCE65" s="184"/>
      <c r="PCF65" s="184"/>
      <c r="PCG65" s="184"/>
      <c r="PCH65" s="184"/>
      <c r="PCI65" s="184"/>
      <c r="PCJ65" s="184"/>
      <c r="PCK65" s="184"/>
      <c r="PCL65" s="184"/>
      <c r="PCM65" s="184"/>
      <c r="PCN65" s="184"/>
      <c r="PCO65" s="184"/>
      <c r="PCP65" s="184"/>
      <c r="PCQ65" s="184"/>
      <c r="PCR65" s="184"/>
      <c r="PCS65" s="184"/>
      <c r="PCT65" s="184"/>
      <c r="PCU65" s="183"/>
      <c r="PCV65" s="184"/>
      <c r="PCW65" s="184"/>
      <c r="PCX65" s="184"/>
      <c r="PCY65" s="184"/>
      <c r="PCZ65" s="184"/>
      <c r="PDA65" s="184"/>
      <c r="PDB65" s="184"/>
      <c r="PDC65" s="184"/>
      <c r="PDD65" s="184"/>
      <c r="PDE65" s="184"/>
      <c r="PDF65" s="184"/>
      <c r="PDG65" s="184"/>
      <c r="PDH65" s="184"/>
      <c r="PDI65" s="184"/>
      <c r="PDJ65" s="184"/>
      <c r="PDK65" s="184"/>
      <c r="PDL65" s="183"/>
      <c r="PDM65" s="184"/>
      <c r="PDN65" s="184"/>
      <c r="PDO65" s="184"/>
      <c r="PDP65" s="184"/>
      <c r="PDQ65" s="184"/>
      <c r="PDR65" s="184"/>
      <c r="PDS65" s="184"/>
      <c r="PDT65" s="184"/>
      <c r="PDU65" s="184"/>
      <c r="PDV65" s="184"/>
      <c r="PDW65" s="184"/>
      <c r="PDX65" s="184"/>
      <c r="PDY65" s="184"/>
      <c r="PDZ65" s="184"/>
      <c r="PEA65" s="184"/>
      <c r="PEB65" s="184"/>
      <c r="PEC65" s="183"/>
      <c r="PED65" s="184"/>
      <c r="PEE65" s="184"/>
      <c r="PEF65" s="184"/>
      <c r="PEG65" s="184"/>
      <c r="PEH65" s="184"/>
      <c r="PEI65" s="184"/>
      <c r="PEJ65" s="184"/>
      <c r="PEK65" s="184"/>
      <c r="PEL65" s="184"/>
      <c r="PEM65" s="184"/>
      <c r="PEN65" s="184"/>
      <c r="PEO65" s="184"/>
      <c r="PEP65" s="184"/>
      <c r="PEQ65" s="184"/>
      <c r="PER65" s="184"/>
      <c r="PES65" s="184"/>
      <c r="PET65" s="183"/>
      <c r="PEU65" s="184"/>
      <c r="PEV65" s="184"/>
      <c r="PEW65" s="184"/>
      <c r="PEX65" s="184"/>
      <c r="PEY65" s="184"/>
      <c r="PEZ65" s="184"/>
      <c r="PFA65" s="184"/>
      <c r="PFB65" s="184"/>
      <c r="PFC65" s="184"/>
      <c r="PFD65" s="184"/>
      <c r="PFE65" s="184"/>
      <c r="PFF65" s="184"/>
      <c r="PFG65" s="184"/>
      <c r="PFH65" s="184"/>
      <c r="PFI65" s="184"/>
      <c r="PFJ65" s="184"/>
      <c r="PFK65" s="183"/>
      <c r="PFL65" s="184"/>
      <c r="PFM65" s="184"/>
      <c r="PFN65" s="184"/>
      <c r="PFO65" s="184"/>
      <c r="PFP65" s="184"/>
      <c r="PFQ65" s="184"/>
      <c r="PFR65" s="184"/>
      <c r="PFS65" s="184"/>
      <c r="PFT65" s="184"/>
      <c r="PFU65" s="184"/>
      <c r="PFV65" s="184"/>
      <c r="PFW65" s="184"/>
      <c r="PFX65" s="184"/>
      <c r="PFY65" s="184"/>
      <c r="PFZ65" s="184"/>
      <c r="PGA65" s="184"/>
      <c r="PGB65" s="183"/>
      <c r="PGC65" s="184"/>
      <c r="PGD65" s="184"/>
      <c r="PGE65" s="184"/>
      <c r="PGF65" s="184"/>
      <c r="PGG65" s="184"/>
      <c r="PGH65" s="184"/>
      <c r="PGI65" s="184"/>
      <c r="PGJ65" s="184"/>
      <c r="PGK65" s="184"/>
      <c r="PGL65" s="184"/>
      <c r="PGM65" s="184"/>
      <c r="PGN65" s="184"/>
      <c r="PGO65" s="184"/>
      <c r="PGP65" s="184"/>
      <c r="PGQ65" s="184"/>
      <c r="PGR65" s="184"/>
      <c r="PGS65" s="183"/>
      <c r="PGT65" s="184"/>
      <c r="PGU65" s="184"/>
      <c r="PGV65" s="184"/>
      <c r="PGW65" s="184"/>
      <c r="PGX65" s="184"/>
      <c r="PGY65" s="184"/>
      <c r="PGZ65" s="184"/>
      <c r="PHA65" s="184"/>
      <c r="PHB65" s="184"/>
      <c r="PHC65" s="184"/>
      <c r="PHD65" s="184"/>
      <c r="PHE65" s="184"/>
      <c r="PHF65" s="184"/>
      <c r="PHG65" s="184"/>
      <c r="PHH65" s="184"/>
      <c r="PHI65" s="184"/>
      <c r="PHJ65" s="183"/>
      <c r="PHK65" s="184"/>
      <c r="PHL65" s="184"/>
      <c r="PHM65" s="184"/>
      <c r="PHN65" s="184"/>
      <c r="PHO65" s="184"/>
      <c r="PHP65" s="184"/>
      <c r="PHQ65" s="184"/>
      <c r="PHR65" s="184"/>
      <c r="PHS65" s="184"/>
      <c r="PHT65" s="184"/>
      <c r="PHU65" s="184"/>
      <c r="PHV65" s="184"/>
      <c r="PHW65" s="184"/>
      <c r="PHX65" s="184"/>
      <c r="PHY65" s="184"/>
      <c r="PHZ65" s="184"/>
      <c r="PIA65" s="183"/>
      <c r="PIB65" s="184"/>
      <c r="PIC65" s="184"/>
      <c r="PID65" s="184"/>
      <c r="PIE65" s="184"/>
      <c r="PIF65" s="184"/>
      <c r="PIG65" s="184"/>
      <c r="PIH65" s="184"/>
      <c r="PII65" s="184"/>
      <c r="PIJ65" s="184"/>
      <c r="PIK65" s="184"/>
      <c r="PIL65" s="184"/>
      <c r="PIM65" s="184"/>
      <c r="PIN65" s="184"/>
      <c r="PIO65" s="184"/>
      <c r="PIP65" s="184"/>
      <c r="PIQ65" s="184"/>
      <c r="PIR65" s="183"/>
      <c r="PIS65" s="184"/>
      <c r="PIT65" s="184"/>
      <c r="PIU65" s="184"/>
      <c r="PIV65" s="184"/>
      <c r="PIW65" s="184"/>
      <c r="PIX65" s="184"/>
      <c r="PIY65" s="184"/>
      <c r="PIZ65" s="184"/>
      <c r="PJA65" s="184"/>
      <c r="PJB65" s="184"/>
      <c r="PJC65" s="184"/>
      <c r="PJD65" s="184"/>
      <c r="PJE65" s="184"/>
      <c r="PJF65" s="184"/>
      <c r="PJG65" s="184"/>
      <c r="PJH65" s="184"/>
      <c r="PJI65" s="183"/>
      <c r="PJJ65" s="184"/>
      <c r="PJK65" s="184"/>
      <c r="PJL65" s="184"/>
      <c r="PJM65" s="184"/>
      <c r="PJN65" s="184"/>
      <c r="PJO65" s="184"/>
      <c r="PJP65" s="184"/>
      <c r="PJQ65" s="184"/>
      <c r="PJR65" s="184"/>
      <c r="PJS65" s="184"/>
      <c r="PJT65" s="184"/>
      <c r="PJU65" s="184"/>
      <c r="PJV65" s="184"/>
      <c r="PJW65" s="184"/>
      <c r="PJX65" s="184"/>
      <c r="PJY65" s="184"/>
      <c r="PJZ65" s="183"/>
      <c r="PKA65" s="184"/>
      <c r="PKB65" s="184"/>
      <c r="PKC65" s="184"/>
      <c r="PKD65" s="184"/>
      <c r="PKE65" s="184"/>
      <c r="PKF65" s="184"/>
      <c r="PKG65" s="184"/>
      <c r="PKH65" s="184"/>
      <c r="PKI65" s="184"/>
      <c r="PKJ65" s="184"/>
      <c r="PKK65" s="184"/>
      <c r="PKL65" s="184"/>
      <c r="PKM65" s="184"/>
      <c r="PKN65" s="184"/>
      <c r="PKO65" s="184"/>
      <c r="PKP65" s="184"/>
      <c r="PKQ65" s="183"/>
      <c r="PKR65" s="184"/>
      <c r="PKS65" s="184"/>
      <c r="PKT65" s="184"/>
      <c r="PKU65" s="184"/>
      <c r="PKV65" s="184"/>
      <c r="PKW65" s="184"/>
      <c r="PKX65" s="184"/>
      <c r="PKY65" s="184"/>
      <c r="PKZ65" s="184"/>
      <c r="PLA65" s="184"/>
      <c r="PLB65" s="184"/>
      <c r="PLC65" s="184"/>
      <c r="PLD65" s="184"/>
      <c r="PLE65" s="184"/>
      <c r="PLF65" s="184"/>
      <c r="PLG65" s="184"/>
      <c r="PLH65" s="183"/>
      <c r="PLI65" s="184"/>
      <c r="PLJ65" s="184"/>
      <c r="PLK65" s="184"/>
      <c r="PLL65" s="184"/>
      <c r="PLM65" s="184"/>
      <c r="PLN65" s="184"/>
      <c r="PLO65" s="184"/>
      <c r="PLP65" s="184"/>
      <c r="PLQ65" s="184"/>
      <c r="PLR65" s="184"/>
      <c r="PLS65" s="184"/>
      <c r="PLT65" s="184"/>
      <c r="PLU65" s="184"/>
      <c r="PLV65" s="184"/>
      <c r="PLW65" s="184"/>
      <c r="PLX65" s="184"/>
      <c r="PLY65" s="183"/>
      <c r="PLZ65" s="184"/>
      <c r="PMA65" s="184"/>
      <c r="PMB65" s="184"/>
      <c r="PMC65" s="184"/>
      <c r="PMD65" s="184"/>
      <c r="PME65" s="184"/>
      <c r="PMF65" s="184"/>
      <c r="PMG65" s="184"/>
      <c r="PMH65" s="184"/>
      <c r="PMI65" s="184"/>
      <c r="PMJ65" s="184"/>
      <c r="PMK65" s="184"/>
      <c r="PML65" s="184"/>
      <c r="PMM65" s="184"/>
      <c r="PMN65" s="184"/>
      <c r="PMO65" s="184"/>
      <c r="PMP65" s="183"/>
      <c r="PMQ65" s="184"/>
      <c r="PMR65" s="184"/>
      <c r="PMS65" s="184"/>
      <c r="PMT65" s="184"/>
      <c r="PMU65" s="184"/>
      <c r="PMV65" s="184"/>
      <c r="PMW65" s="184"/>
      <c r="PMX65" s="184"/>
      <c r="PMY65" s="184"/>
      <c r="PMZ65" s="184"/>
      <c r="PNA65" s="184"/>
      <c r="PNB65" s="184"/>
      <c r="PNC65" s="184"/>
      <c r="PND65" s="184"/>
      <c r="PNE65" s="184"/>
      <c r="PNF65" s="184"/>
      <c r="PNG65" s="183"/>
      <c r="PNH65" s="184"/>
      <c r="PNI65" s="184"/>
      <c r="PNJ65" s="184"/>
      <c r="PNK65" s="184"/>
      <c r="PNL65" s="184"/>
      <c r="PNM65" s="184"/>
      <c r="PNN65" s="184"/>
      <c r="PNO65" s="184"/>
      <c r="PNP65" s="184"/>
      <c r="PNQ65" s="184"/>
      <c r="PNR65" s="184"/>
      <c r="PNS65" s="184"/>
      <c r="PNT65" s="184"/>
      <c r="PNU65" s="184"/>
      <c r="PNV65" s="184"/>
      <c r="PNW65" s="184"/>
      <c r="PNX65" s="183"/>
      <c r="PNY65" s="184"/>
      <c r="PNZ65" s="184"/>
      <c r="POA65" s="184"/>
      <c r="POB65" s="184"/>
      <c r="POC65" s="184"/>
      <c r="POD65" s="184"/>
      <c r="POE65" s="184"/>
      <c r="POF65" s="184"/>
      <c r="POG65" s="184"/>
      <c r="POH65" s="184"/>
      <c r="POI65" s="184"/>
      <c r="POJ65" s="184"/>
      <c r="POK65" s="184"/>
      <c r="POL65" s="184"/>
      <c r="POM65" s="184"/>
      <c r="PON65" s="184"/>
      <c r="POO65" s="183"/>
      <c r="POP65" s="184"/>
      <c r="POQ65" s="184"/>
      <c r="POR65" s="184"/>
      <c r="POS65" s="184"/>
      <c r="POT65" s="184"/>
      <c r="POU65" s="184"/>
      <c r="POV65" s="184"/>
      <c r="POW65" s="184"/>
      <c r="POX65" s="184"/>
      <c r="POY65" s="184"/>
      <c r="POZ65" s="184"/>
      <c r="PPA65" s="184"/>
      <c r="PPB65" s="184"/>
      <c r="PPC65" s="184"/>
      <c r="PPD65" s="184"/>
      <c r="PPE65" s="184"/>
      <c r="PPF65" s="183"/>
      <c r="PPG65" s="184"/>
      <c r="PPH65" s="184"/>
      <c r="PPI65" s="184"/>
      <c r="PPJ65" s="184"/>
      <c r="PPK65" s="184"/>
      <c r="PPL65" s="184"/>
      <c r="PPM65" s="184"/>
      <c r="PPN65" s="184"/>
      <c r="PPO65" s="184"/>
      <c r="PPP65" s="184"/>
      <c r="PPQ65" s="184"/>
      <c r="PPR65" s="184"/>
      <c r="PPS65" s="184"/>
      <c r="PPT65" s="184"/>
      <c r="PPU65" s="184"/>
      <c r="PPV65" s="184"/>
      <c r="PPW65" s="183"/>
      <c r="PPX65" s="184"/>
      <c r="PPY65" s="184"/>
      <c r="PPZ65" s="184"/>
      <c r="PQA65" s="184"/>
      <c r="PQB65" s="184"/>
      <c r="PQC65" s="184"/>
      <c r="PQD65" s="184"/>
      <c r="PQE65" s="184"/>
      <c r="PQF65" s="184"/>
      <c r="PQG65" s="184"/>
      <c r="PQH65" s="184"/>
      <c r="PQI65" s="184"/>
      <c r="PQJ65" s="184"/>
      <c r="PQK65" s="184"/>
      <c r="PQL65" s="184"/>
      <c r="PQM65" s="184"/>
      <c r="PQN65" s="183"/>
      <c r="PQO65" s="184"/>
      <c r="PQP65" s="184"/>
      <c r="PQQ65" s="184"/>
      <c r="PQR65" s="184"/>
      <c r="PQS65" s="184"/>
      <c r="PQT65" s="184"/>
      <c r="PQU65" s="184"/>
      <c r="PQV65" s="184"/>
      <c r="PQW65" s="184"/>
      <c r="PQX65" s="184"/>
      <c r="PQY65" s="184"/>
      <c r="PQZ65" s="184"/>
      <c r="PRA65" s="184"/>
      <c r="PRB65" s="184"/>
      <c r="PRC65" s="184"/>
      <c r="PRD65" s="184"/>
      <c r="PRE65" s="183"/>
      <c r="PRF65" s="184"/>
      <c r="PRG65" s="184"/>
      <c r="PRH65" s="184"/>
      <c r="PRI65" s="184"/>
      <c r="PRJ65" s="184"/>
      <c r="PRK65" s="184"/>
      <c r="PRL65" s="184"/>
      <c r="PRM65" s="184"/>
      <c r="PRN65" s="184"/>
      <c r="PRO65" s="184"/>
      <c r="PRP65" s="184"/>
      <c r="PRQ65" s="184"/>
      <c r="PRR65" s="184"/>
      <c r="PRS65" s="184"/>
      <c r="PRT65" s="184"/>
      <c r="PRU65" s="184"/>
      <c r="PRV65" s="183"/>
      <c r="PRW65" s="184"/>
      <c r="PRX65" s="184"/>
      <c r="PRY65" s="184"/>
      <c r="PRZ65" s="184"/>
      <c r="PSA65" s="184"/>
      <c r="PSB65" s="184"/>
      <c r="PSC65" s="184"/>
      <c r="PSD65" s="184"/>
      <c r="PSE65" s="184"/>
      <c r="PSF65" s="184"/>
      <c r="PSG65" s="184"/>
      <c r="PSH65" s="184"/>
      <c r="PSI65" s="184"/>
      <c r="PSJ65" s="184"/>
      <c r="PSK65" s="184"/>
      <c r="PSL65" s="184"/>
      <c r="PSM65" s="183"/>
      <c r="PSN65" s="184"/>
      <c r="PSO65" s="184"/>
      <c r="PSP65" s="184"/>
      <c r="PSQ65" s="184"/>
      <c r="PSR65" s="184"/>
      <c r="PSS65" s="184"/>
      <c r="PST65" s="184"/>
      <c r="PSU65" s="184"/>
      <c r="PSV65" s="184"/>
      <c r="PSW65" s="184"/>
      <c r="PSX65" s="184"/>
      <c r="PSY65" s="184"/>
      <c r="PSZ65" s="184"/>
      <c r="PTA65" s="184"/>
      <c r="PTB65" s="184"/>
      <c r="PTC65" s="184"/>
      <c r="PTD65" s="183"/>
      <c r="PTE65" s="184"/>
      <c r="PTF65" s="184"/>
      <c r="PTG65" s="184"/>
      <c r="PTH65" s="184"/>
      <c r="PTI65" s="184"/>
      <c r="PTJ65" s="184"/>
      <c r="PTK65" s="184"/>
      <c r="PTL65" s="184"/>
      <c r="PTM65" s="184"/>
      <c r="PTN65" s="184"/>
      <c r="PTO65" s="184"/>
      <c r="PTP65" s="184"/>
      <c r="PTQ65" s="184"/>
      <c r="PTR65" s="184"/>
      <c r="PTS65" s="184"/>
      <c r="PTT65" s="184"/>
      <c r="PTU65" s="183"/>
      <c r="PTV65" s="184"/>
      <c r="PTW65" s="184"/>
      <c r="PTX65" s="184"/>
      <c r="PTY65" s="184"/>
      <c r="PTZ65" s="184"/>
      <c r="PUA65" s="184"/>
      <c r="PUB65" s="184"/>
      <c r="PUC65" s="184"/>
      <c r="PUD65" s="184"/>
      <c r="PUE65" s="184"/>
      <c r="PUF65" s="184"/>
      <c r="PUG65" s="184"/>
      <c r="PUH65" s="184"/>
      <c r="PUI65" s="184"/>
      <c r="PUJ65" s="184"/>
      <c r="PUK65" s="184"/>
      <c r="PUL65" s="183"/>
      <c r="PUM65" s="184"/>
      <c r="PUN65" s="184"/>
      <c r="PUO65" s="184"/>
      <c r="PUP65" s="184"/>
      <c r="PUQ65" s="184"/>
      <c r="PUR65" s="184"/>
      <c r="PUS65" s="184"/>
      <c r="PUT65" s="184"/>
      <c r="PUU65" s="184"/>
      <c r="PUV65" s="184"/>
      <c r="PUW65" s="184"/>
      <c r="PUX65" s="184"/>
      <c r="PUY65" s="184"/>
      <c r="PUZ65" s="184"/>
      <c r="PVA65" s="184"/>
      <c r="PVB65" s="184"/>
      <c r="PVC65" s="183"/>
      <c r="PVD65" s="184"/>
      <c r="PVE65" s="184"/>
      <c r="PVF65" s="184"/>
      <c r="PVG65" s="184"/>
      <c r="PVH65" s="184"/>
      <c r="PVI65" s="184"/>
      <c r="PVJ65" s="184"/>
      <c r="PVK65" s="184"/>
      <c r="PVL65" s="184"/>
      <c r="PVM65" s="184"/>
      <c r="PVN65" s="184"/>
      <c r="PVO65" s="184"/>
      <c r="PVP65" s="184"/>
      <c r="PVQ65" s="184"/>
      <c r="PVR65" s="184"/>
      <c r="PVS65" s="184"/>
      <c r="PVT65" s="183"/>
      <c r="PVU65" s="184"/>
      <c r="PVV65" s="184"/>
      <c r="PVW65" s="184"/>
      <c r="PVX65" s="184"/>
      <c r="PVY65" s="184"/>
      <c r="PVZ65" s="184"/>
      <c r="PWA65" s="184"/>
      <c r="PWB65" s="184"/>
      <c r="PWC65" s="184"/>
      <c r="PWD65" s="184"/>
      <c r="PWE65" s="184"/>
      <c r="PWF65" s="184"/>
      <c r="PWG65" s="184"/>
      <c r="PWH65" s="184"/>
      <c r="PWI65" s="184"/>
      <c r="PWJ65" s="184"/>
      <c r="PWK65" s="183"/>
      <c r="PWL65" s="184"/>
      <c r="PWM65" s="184"/>
      <c r="PWN65" s="184"/>
      <c r="PWO65" s="184"/>
      <c r="PWP65" s="184"/>
      <c r="PWQ65" s="184"/>
      <c r="PWR65" s="184"/>
      <c r="PWS65" s="184"/>
      <c r="PWT65" s="184"/>
      <c r="PWU65" s="184"/>
      <c r="PWV65" s="184"/>
      <c r="PWW65" s="184"/>
      <c r="PWX65" s="184"/>
      <c r="PWY65" s="184"/>
      <c r="PWZ65" s="184"/>
      <c r="PXA65" s="184"/>
      <c r="PXB65" s="183"/>
      <c r="PXC65" s="184"/>
      <c r="PXD65" s="184"/>
      <c r="PXE65" s="184"/>
      <c r="PXF65" s="184"/>
      <c r="PXG65" s="184"/>
      <c r="PXH65" s="184"/>
      <c r="PXI65" s="184"/>
      <c r="PXJ65" s="184"/>
      <c r="PXK65" s="184"/>
      <c r="PXL65" s="184"/>
      <c r="PXM65" s="184"/>
      <c r="PXN65" s="184"/>
      <c r="PXO65" s="184"/>
      <c r="PXP65" s="184"/>
      <c r="PXQ65" s="184"/>
      <c r="PXR65" s="184"/>
      <c r="PXS65" s="183"/>
      <c r="PXT65" s="184"/>
      <c r="PXU65" s="184"/>
      <c r="PXV65" s="184"/>
      <c r="PXW65" s="184"/>
      <c r="PXX65" s="184"/>
      <c r="PXY65" s="184"/>
      <c r="PXZ65" s="184"/>
      <c r="PYA65" s="184"/>
      <c r="PYB65" s="184"/>
      <c r="PYC65" s="184"/>
      <c r="PYD65" s="184"/>
      <c r="PYE65" s="184"/>
      <c r="PYF65" s="184"/>
      <c r="PYG65" s="184"/>
      <c r="PYH65" s="184"/>
      <c r="PYI65" s="184"/>
      <c r="PYJ65" s="183"/>
      <c r="PYK65" s="184"/>
      <c r="PYL65" s="184"/>
      <c r="PYM65" s="184"/>
      <c r="PYN65" s="184"/>
      <c r="PYO65" s="184"/>
      <c r="PYP65" s="184"/>
      <c r="PYQ65" s="184"/>
      <c r="PYR65" s="184"/>
      <c r="PYS65" s="184"/>
      <c r="PYT65" s="184"/>
      <c r="PYU65" s="184"/>
      <c r="PYV65" s="184"/>
      <c r="PYW65" s="184"/>
      <c r="PYX65" s="184"/>
      <c r="PYY65" s="184"/>
      <c r="PYZ65" s="184"/>
      <c r="PZA65" s="183"/>
      <c r="PZB65" s="184"/>
      <c r="PZC65" s="184"/>
      <c r="PZD65" s="184"/>
      <c r="PZE65" s="184"/>
      <c r="PZF65" s="184"/>
      <c r="PZG65" s="184"/>
      <c r="PZH65" s="184"/>
      <c r="PZI65" s="184"/>
      <c r="PZJ65" s="184"/>
      <c r="PZK65" s="184"/>
      <c r="PZL65" s="184"/>
      <c r="PZM65" s="184"/>
      <c r="PZN65" s="184"/>
      <c r="PZO65" s="184"/>
      <c r="PZP65" s="184"/>
      <c r="PZQ65" s="184"/>
      <c r="PZR65" s="183"/>
      <c r="PZS65" s="184"/>
      <c r="PZT65" s="184"/>
      <c r="PZU65" s="184"/>
      <c r="PZV65" s="184"/>
      <c r="PZW65" s="184"/>
      <c r="PZX65" s="184"/>
      <c r="PZY65" s="184"/>
      <c r="PZZ65" s="184"/>
      <c r="QAA65" s="184"/>
      <c r="QAB65" s="184"/>
      <c r="QAC65" s="184"/>
      <c r="QAD65" s="184"/>
      <c r="QAE65" s="184"/>
      <c r="QAF65" s="184"/>
      <c r="QAG65" s="184"/>
      <c r="QAH65" s="184"/>
      <c r="QAI65" s="183"/>
      <c r="QAJ65" s="184"/>
      <c r="QAK65" s="184"/>
      <c r="QAL65" s="184"/>
      <c r="QAM65" s="184"/>
      <c r="QAN65" s="184"/>
      <c r="QAO65" s="184"/>
      <c r="QAP65" s="184"/>
      <c r="QAQ65" s="184"/>
      <c r="QAR65" s="184"/>
      <c r="QAS65" s="184"/>
      <c r="QAT65" s="184"/>
      <c r="QAU65" s="184"/>
      <c r="QAV65" s="184"/>
      <c r="QAW65" s="184"/>
      <c r="QAX65" s="184"/>
      <c r="QAY65" s="184"/>
      <c r="QAZ65" s="183"/>
      <c r="QBA65" s="184"/>
      <c r="QBB65" s="184"/>
      <c r="QBC65" s="184"/>
      <c r="QBD65" s="184"/>
      <c r="QBE65" s="184"/>
      <c r="QBF65" s="184"/>
      <c r="QBG65" s="184"/>
      <c r="QBH65" s="184"/>
      <c r="QBI65" s="184"/>
      <c r="QBJ65" s="184"/>
      <c r="QBK65" s="184"/>
      <c r="QBL65" s="184"/>
      <c r="QBM65" s="184"/>
      <c r="QBN65" s="184"/>
      <c r="QBO65" s="184"/>
      <c r="QBP65" s="184"/>
      <c r="QBQ65" s="183"/>
      <c r="QBR65" s="184"/>
      <c r="QBS65" s="184"/>
      <c r="QBT65" s="184"/>
      <c r="QBU65" s="184"/>
      <c r="QBV65" s="184"/>
      <c r="QBW65" s="184"/>
      <c r="QBX65" s="184"/>
      <c r="QBY65" s="184"/>
      <c r="QBZ65" s="184"/>
      <c r="QCA65" s="184"/>
      <c r="QCB65" s="184"/>
      <c r="QCC65" s="184"/>
      <c r="QCD65" s="184"/>
      <c r="QCE65" s="184"/>
      <c r="QCF65" s="184"/>
      <c r="QCG65" s="184"/>
      <c r="QCH65" s="183"/>
      <c r="QCI65" s="184"/>
      <c r="QCJ65" s="184"/>
      <c r="QCK65" s="184"/>
      <c r="QCL65" s="184"/>
      <c r="QCM65" s="184"/>
      <c r="QCN65" s="184"/>
      <c r="QCO65" s="184"/>
      <c r="QCP65" s="184"/>
      <c r="QCQ65" s="184"/>
      <c r="QCR65" s="184"/>
      <c r="QCS65" s="184"/>
      <c r="QCT65" s="184"/>
      <c r="QCU65" s="184"/>
      <c r="QCV65" s="184"/>
      <c r="QCW65" s="184"/>
      <c r="QCX65" s="184"/>
      <c r="QCY65" s="183"/>
      <c r="QCZ65" s="184"/>
      <c r="QDA65" s="184"/>
      <c r="QDB65" s="184"/>
      <c r="QDC65" s="184"/>
      <c r="QDD65" s="184"/>
      <c r="QDE65" s="184"/>
      <c r="QDF65" s="184"/>
      <c r="QDG65" s="184"/>
      <c r="QDH65" s="184"/>
      <c r="QDI65" s="184"/>
      <c r="QDJ65" s="184"/>
      <c r="QDK65" s="184"/>
      <c r="QDL65" s="184"/>
      <c r="QDM65" s="184"/>
      <c r="QDN65" s="184"/>
      <c r="QDO65" s="184"/>
      <c r="QDP65" s="183"/>
      <c r="QDQ65" s="184"/>
      <c r="QDR65" s="184"/>
      <c r="QDS65" s="184"/>
      <c r="QDT65" s="184"/>
      <c r="QDU65" s="184"/>
      <c r="QDV65" s="184"/>
      <c r="QDW65" s="184"/>
      <c r="QDX65" s="184"/>
      <c r="QDY65" s="184"/>
      <c r="QDZ65" s="184"/>
      <c r="QEA65" s="184"/>
      <c r="QEB65" s="184"/>
      <c r="QEC65" s="184"/>
      <c r="QED65" s="184"/>
      <c r="QEE65" s="184"/>
      <c r="QEF65" s="184"/>
      <c r="QEG65" s="183"/>
      <c r="QEH65" s="184"/>
      <c r="QEI65" s="184"/>
      <c r="QEJ65" s="184"/>
      <c r="QEK65" s="184"/>
      <c r="QEL65" s="184"/>
      <c r="QEM65" s="184"/>
      <c r="QEN65" s="184"/>
      <c r="QEO65" s="184"/>
      <c r="QEP65" s="184"/>
      <c r="QEQ65" s="184"/>
      <c r="QER65" s="184"/>
      <c r="QES65" s="184"/>
      <c r="QET65" s="184"/>
      <c r="QEU65" s="184"/>
      <c r="QEV65" s="184"/>
      <c r="QEW65" s="184"/>
      <c r="QEX65" s="183"/>
      <c r="QEY65" s="184"/>
      <c r="QEZ65" s="184"/>
      <c r="QFA65" s="184"/>
      <c r="QFB65" s="184"/>
      <c r="QFC65" s="184"/>
      <c r="QFD65" s="184"/>
      <c r="QFE65" s="184"/>
      <c r="QFF65" s="184"/>
      <c r="QFG65" s="184"/>
      <c r="QFH65" s="184"/>
      <c r="QFI65" s="184"/>
      <c r="QFJ65" s="184"/>
      <c r="QFK65" s="184"/>
      <c r="QFL65" s="184"/>
      <c r="QFM65" s="184"/>
      <c r="QFN65" s="184"/>
      <c r="QFO65" s="183"/>
      <c r="QFP65" s="184"/>
      <c r="QFQ65" s="184"/>
      <c r="QFR65" s="184"/>
      <c r="QFS65" s="184"/>
      <c r="QFT65" s="184"/>
      <c r="QFU65" s="184"/>
      <c r="QFV65" s="184"/>
      <c r="QFW65" s="184"/>
      <c r="QFX65" s="184"/>
      <c r="QFY65" s="184"/>
      <c r="QFZ65" s="184"/>
      <c r="QGA65" s="184"/>
      <c r="QGB65" s="184"/>
      <c r="QGC65" s="184"/>
      <c r="QGD65" s="184"/>
      <c r="QGE65" s="184"/>
      <c r="QGF65" s="183"/>
      <c r="QGG65" s="184"/>
      <c r="QGH65" s="184"/>
      <c r="QGI65" s="184"/>
      <c r="QGJ65" s="184"/>
      <c r="QGK65" s="184"/>
      <c r="QGL65" s="184"/>
      <c r="QGM65" s="184"/>
      <c r="QGN65" s="184"/>
      <c r="QGO65" s="184"/>
      <c r="QGP65" s="184"/>
      <c r="QGQ65" s="184"/>
      <c r="QGR65" s="184"/>
      <c r="QGS65" s="184"/>
      <c r="QGT65" s="184"/>
      <c r="QGU65" s="184"/>
      <c r="QGV65" s="184"/>
      <c r="QGW65" s="183"/>
      <c r="QGX65" s="184"/>
      <c r="QGY65" s="184"/>
      <c r="QGZ65" s="184"/>
      <c r="QHA65" s="184"/>
      <c r="QHB65" s="184"/>
      <c r="QHC65" s="184"/>
      <c r="QHD65" s="184"/>
      <c r="QHE65" s="184"/>
      <c r="QHF65" s="184"/>
      <c r="QHG65" s="184"/>
      <c r="QHH65" s="184"/>
      <c r="QHI65" s="184"/>
      <c r="QHJ65" s="184"/>
      <c r="QHK65" s="184"/>
      <c r="QHL65" s="184"/>
      <c r="QHM65" s="184"/>
      <c r="QHN65" s="183"/>
      <c r="QHO65" s="184"/>
      <c r="QHP65" s="184"/>
      <c r="QHQ65" s="184"/>
      <c r="QHR65" s="184"/>
      <c r="QHS65" s="184"/>
      <c r="QHT65" s="184"/>
      <c r="QHU65" s="184"/>
      <c r="QHV65" s="184"/>
      <c r="QHW65" s="184"/>
      <c r="QHX65" s="184"/>
      <c r="QHY65" s="184"/>
      <c r="QHZ65" s="184"/>
      <c r="QIA65" s="184"/>
      <c r="QIB65" s="184"/>
      <c r="QIC65" s="184"/>
      <c r="QID65" s="184"/>
      <c r="QIE65" s="183"/>
      <c r="QIF65" s="184"/>
      <c r="QIG65" s="184"/>
      <c r="QIH65" s="184"/>
      <c r="QII65" s="184"/>
      <c r="QIJ65" s="184"/>
      <c r="QIK65" s="184"/>
      <c r="QIL65" s="184"/>
      <c r="QIM65" s="184"/>
      <c r="QIN65" s="184"/>
      <c r="QIO65" s="184"/>
      <c r="QIP65" s="184"/>
      <c r="QIQ65" s="184"/>
      <c r="QIR65" s="184"/>
      <c r="QIS65" s="184"/>
      <c r="QIT65" s="184"/>
      <c r="QIU65" s="184"/>
      <c r="QIV65" s="183"/>
      <c r="QIW65" s="184"/>
      <c r="QIX65" s="184"/>
      <c r="QIY65" s="184"/>
      <c r="QIZ65" s="184"/>
      <c r="QJA65" s="184"/>
      <c r="QJB65" s="184"/>
      <c r="QJC65" s="184"/>
      <c r="QJD65" s="184"/>
      <c r="QJE65" s="184"/>
      <c r="QJF65" s="184"/>
      <c r="QJG65" s="184"/>
      <c r="QJH65" s="184"/>
      <c r="QJI65" s="184"/>
      <c r="QJJ65" s="184"/>
      <c r="QJK65" s="184"/>
      <c r="QJL65" s="184"/>
      <c r="QJM65" s="183"/>
      <c r="QJN65" s="184"/>
      <c r="QJO65" s="184"/>
      <c r="QJP65" s="184"/>
      <c r="QJQ65" s="184"/>
      <c r="QJR65" s="184"/>
      <c r="QJS65" s="184"/>
      <c r="QJT65" s="184"/>
      <c r="QJU65" s="184"/>
      <c r="QJV65" s="184"/>
      <c r="QJW65" s="184"/>
      <c r="QJX65" s="184"/>
      <c r="QJY65" s="184"/>
      <c r="QJZ65" s="184"/>
      <c r="QKA65" s="184"/>
      <c r="QKB65" s="184"/>
      <c r="QKC65" s="184"/>
      <c r="QKD65" s="183"/>
      <c r="QKE65" s="184"/>
      <c r="QKF65" s="184"/>
      <c r="QKG65" s="184"/>
      <c r="QKH65" s="184"/>
      <c r="QKI65" s="184"/>
      <c r="QKJ65" s="184"/>
      <c r="QKK65" s="184"/>
      <c r="QKL65" s="184"/>
      <c r="QKM65" s="184"/>
      <c r="QKN65" s="184"/>
      <c r="QKO65" s="184"/>
      <c r="QKP65" s="184"/>
      <c r="QKQ65" s="184"/>
      <c r="QKR65" s="184"/>
      <c r="QKS65" s="184"/>
      <c r="QKT65" s="184"/>
      <c r="QKU65" s="183"/>
      <c r="QKV65" s="184"/>
      <c r="QKW65" s="184"/>
      <c r="QKX65" s="184"/>
      <c r="QKY65" s="184"/>
      <c r="QKZ65" s="184"/>
      <c r="QLA65" s="184"/>
      <c r="QLB65" s="184"/>
      <c r="QLC65" s="184"/>
      <c r="QLD65" s="184"/>
      <c r="QLE65" s="184"/>
      <c r="QLF65" s="184"/>
      <c r="QLG65" s="184"/>
      <c r="QLH65" s="184"/>
      <c r="QLI65" s="184"/>
      <c r="QLJ65" s="184"/>
      <c r="QLK65" s="184"/>
      <c r="QLL65" s="183"/>
      <c r="QLM65" s="184"/>
      <c r="QLN65" s="184"/>
      <c r="QLO65" s="184"/>
      <c r="QLP65" s="184"/>
      <c r="QLQ65" s="184"/>
      <c r="QLR65" s="184"/>
      <c r="QLS65" s="184"/>
      <c r="QLT65" s="184"/>
      <c r="QLU65" s="184"/>
      <c r="QLV65" s="184"/>
      <c r="QLW65" s="184"/>
      <c r="QLX65" s="184"/>
      <c r="QLY65" s="184"/>
      <c r="QLZ65" s="184"/>
      <c r="QMA65" s="184"/>
      <c r="QMB65" s="184"/>
      <c r="QMC65" s="183"/>
      <c r="QMD65" s="184"/>
      <c r="QME65" s="184"/>
      <c r="QMF65" s="184"/>
      <c r="QMG65" s="184"/>
      <c r="QMH65" s="184"/>
      <c r="QMI65" s="184"/>
      <c r="QMJ65" s="184"/>
      <c r="QMK65" s="184"/>
      <c r="QML65" s="184"/>
      <c r="QMM65" s="184"/>
      <c r="QMN65" s="184"/>
      <c r="QMO65" s="184"/>
      <c r="QMP65" s="184"/>
      <c r="QMQ65" s="184"/>
      <c r="QMR65" s="184"/>
      <c r="QMS65" s="184"/>
      <c r="QMT65" s="183"/>
      <c r="QMU65" s="184"/>
      <c r="QMV65" s="184"/>
      <c r="QMW65" s="184"/>
      <c r="QMX65" s="184"/>
      <c r="QMY65" s="184"/>
      <c r="QMZ65" s="184"/>
      <c r="QNA65" s="184"/>
      <c r="QNB65" s="184"/>
      <c r="QNC65" s="184"/>
      <c r="QND65" s="184"/>
      <c r="QNE65" s="184"/>
      <c r="QNF65" s="184"/>
      <c r="QNG65" s="184"/>
      <c r="QNH65" s="184"/>
      <c r="QNI65" s="184"/>
      <c r="QNJ65" s="184"/>
      <c r="QNK65" s="183"/>
      <c r="QNL65" s="184"/>
      <c r="QNM65" s="184"/>
      <c r="QNN65" s="184"/>
      <c r="QNO65" s="184"/>
      <c r="QNP65" s="184"/>
      <c r="QNQ65" s="184"/>
      <c r="QNR65" s="184"/>
      <c r="QNS65" s="184"/>
      <c r="QNT65" s="184"/>
      <c r="QNU65" s="184"/>
      <c r="QNV65" s="184"/>
      <c r="QNW65" s="184"/>
      <c r="QNX65" s="184"/>
      <c r="QNY65" s="184"/>
      <c r="QNZ65" s="184"/>
      <c r="QOA65" s="184"/>
      <c r="QOB65" s="183"/>
      <c r="QOC65" s="184"/>
      <c r="QOD65" s="184"/>
      <c r="QOE65" s="184"/>
      <c r="QOF65" s="184"/>
      <c r="QOG65" s="184"/>
      <c r="QOH65" s="184"/>
      <c r="QOI65" s="184"/>
      <c r="QOJ65" s="184"/>
      <c r="QOK65" s="184"/>
      <c r="QOL65" s="184"/>
      <c r="QOM65" s="184"/>
      <c r="QON65" s="184"/>
      <c r="QOO65" s="184"/>
      <c r="QOP65" s="184"/>
      <c r="QOQ65" s="184"/>
      <c r="QOR65" s="184"/>
      <c r="QOS65" s="183"/>
      <c r="QOT65" s="184"/>
      <c r="QOU65" s="184"/>
      <c r="QOV65" s="184"/>
      <c r="QOW65" s="184"/>
      <c r="QOX65" s="184"/>
      <c r="QOY65" s="184"/>
      <c r="QOZ65" s="184"/>
      <c r="QPA65" s="184"/>
      <c r="QPB65" s="184"/>
      <c r="QPC65" s="184"/>
      <c r="QPD65" s="184"/>
      <c r="QPE65" s="184"/>
      <c r="QPF65" s="184"/>
      <c r="QPG65" s="184"/>
      <c r="QPH65" s="184"/>
      <c r="QPI65" s="184"/>
      <c r="QPJ65" s="183"/>
      <c r="QPK65" s="184"/>
      <c r="QPL65" s="184"/>
      <c r="QPM65" s="184"/>
      <c r="QPN65" s="184"/>
      <c r="QPO65" s="184"/>
      <c r="QPP65" s="184"/>
      <c r="QPQ65" s="184"/>
      <c r="QPR65" s="184"/>
      <c r="QPS65" s="184"/>
      <c r="QPT65" s="184"/>
      <c r="QPU65" s="184"/>
      <c r="QPV65" s="184"/>
      <c r="QPW65" s="184"/>
      <c r="QPX65" s="184"/>
      <c r="QPY65" s="184"/>
      <c r="QPZ65" s="184"/>
      <c r="QQA65" s="183"/>
      <c r="QQB65" s="184"/>
      <c r="QQC65" s="184"/>
      <c r="QQD65" s="184"/>
      <c r="QQE65" s="184"/>
      <c r="QQF65" s="184"/>
      <c r="QQG65" s="184"/>
      <c r="QQH65" s="184"/>
      <c r="QQI65" s="184"/>
      <c r="QQJ65" s="184"/>
      <c r="QQK65" s="184"/>
      <c r="QQL65" s="184"/>
      <c r="QQM65" s="184"/>
      <c r="QQN65" s="184"/>
      <c r="QQO65" s="184"/>
      <c r="QQP65" s="184"/>
      <c r="QQQ65" s="184"/>
      <c r="QQR65" s="183"/>
      <c r="QQS65" s="184"/>
      <c r="QQT65" s="184"/>
      <c r="QQU65" s="184"/>
      <c r="QQV65" s="184"/>
      <c r="QQW65" s="184"/>
      <c r="QQX65" s="184"/>
      <c r="QQY65" s="184"/>
      <c r="QQZ65" s="184"/>
      <c r="QRA65" s="184"/>
      <c r="QRB65" s="184"/>
      <c r="QRC65" s="184"/>
      <c r="QRD65" s="184"/>
      <c r="QRE65" s="184"/>
      <c r="QRF65" s="184"/>
      <c r="QRG65" s="184"/>
      <c r="QRH65" s="184"/>
      <c r="QRI65" s="183"/>
      <c r="QRJ65" s="184"/>
      <c r="QRK65" s="184"/>
      <c r="QRL65" s="184"/>
      <c r="QRM65" s="184"/>
      <c r="QRN65" s="184"/>
      <c r="QRO65" s="184"/>
      <c r="QRP65" s="184"/>
      <c r="QRQ65" s="184"/>
      <c r="QRR65" s="184"/>
      <c r="QRS65" s="184"/>
      <c r="QRT65" s="184"/>
      <c r="QRU65" s="184"/>
      <c r="QRV65" s="184"/>
      <c r="QRW65" s="184"/>
      <c r="QRX65" s="184"/>
      <c r="QRY65" s="184"/>
      <c r="QRZ65" s="183"/>
      <c r="QSA65" s="184"/>
      <c r="QSB65" s="184"/>
      <c r="QSC65" s="184"/>
      <c r="QSD65" s="184"/>
      <c r="QSE65" s="184"/>
      <c r="QSF65" s="184"/>
      <c r="QSG65" s="184"/>
      <c r="QSH65" s="184"/>
      <c r="QSI65" s="184"/>
      <c r="QSJ65" s="184"/>
      <c r="QSK65" s="184"/>
      <c r="QSL65" s="184"/>
      <c r="QSM65" s="184"/>
      <c r="QSN65" s="184"/>
      <c r="QSO65" s="184"/>
      <c r="QSP65" s="184"/>
      <c r="QSQ65" s="183"/>
      <c r="QSR65" s="184"/>
      <c r="QSS65" s="184"/>
      <c r="QST65" s="184"/>
      <c r="QSU65" s="184"/>
      <c r="QSV65" s="184"/>
      <c r="QSW65" s="184"/>
      <c r="QSX65" s="184"/>
      <c r="QSY65" s="184"/>
      <c r="QSZ65" s="184"/>
      <c r="QTA65" s="184"/>
      <c r="QTB65" s="184"/>
      <c r="QTC65" s="184"/>
      <c r="QTD65" s="184"/>
      <c r="QTE65" s="184"/>
      <c r="QTF65" s="184"/>
      <c r="QTG65" s="184"/>
      <c r="QTH65" s="183"/>
      <c r="QTI65" s="184"/>
      <c r="QTJ65" s="184"/>
      <c r="QTK65" s="184"/>
      <c r="QTL65" s="184"/>
      <c r="QTM65" s="184"/>
      <c r="QTN65" s="184"/>
      <c r="QTO65" s="184"/>
      <c r="QTP65" s="184"/>
      <c r="QTQ65" s="184"/>
      <c r="QTR65" s="184"/>
      <c r="QTS65" s="184"/>
      <c r="QTT65" s="184"/>
      <c r="QTU65" s="184"/>
      <c r="QTV65" s="184"/>
      <c r="QTW65" s="184"/>
      <c r="QTX65" s="184"/>
      <c r="QTY65" s="183"/>
      <c r="QTZ65" s="184"/>
      <c r="QUA65" s="184"/>
      <c r="QUB65" s="184"/>
      <c r="QUC65" s="184"/>
      <c r="QUD65" s="184"/>
      <c r="QUE65" s="184"/>
      <c r="QUF65" s="184"/>
      <c r="QUG65" s="184"/>
      <c r="QUH65" s="184"/>
      <c r="QUI65" s="184"/>
      <c r="QUJ65" s="184"/>
      <c r="QUK65" s="184"/>
      <c r="QUL65" s="184"/>
      <c r="QUM65" s="184"/>
      <c r="QUN65" s="184"/>
      <c r="QUO65" s="184"/>
      <c r="QUP65" s="183"/>
      <c r="QUQ65" s="184"/>
      <c r="QUR65" s="184"/>
      <c r="QUS65" s="184"/>
      <c r="QUT65" s="184"/>
      <c r="QUU65" s="184"/>
      <c r="QUV65" s="184"/>
      <c r="QUW65" s="184"/>
      <c r="QUX65" s="184"/>
      <c r="QUY65" s="184"/>
      <c r="QUZ65" s="184"/>
      <c r="QVA65" s="184"/>
      <c r="QVB65" s="184"/>
      <c r="QVC65" s="184"/>
      <c r="QVD65" s="184"/>
      <c r="QVE65" s="184"/>
      <c r="QVF65" s="184"/>
      <c r="QVG65" s="183"/>
      <c r="QVH65" s="184"/>
      <c r="QVI65" s="184"/>
      <c r="QVJ65" s="184"/>
      <c r="QVK65" s="184"/>
      <c r="QVL65" s="184"/>
      <c r="QVM65" s="184"/>
      <c r="QVN65" s="184"/>
      <c r="QVO65" s="184"/>
      <c r="QVP65" s="184"/>
      <c r="QVQ65" s="184"/>
      <c r="QVR65" s="184"/>
      <c r="QVS65" s="184"/>
      <c r="QVT65" s="184"/>
      <c r="QVU65" s="184"/>
      <c r="QVV65" s="184"/>
      <c r="QVW65" s="184"/>
      <c r="QVX65" s="183"/>
      <c r="QVY65" s="184"/>
      <c r="QVZ65" s="184"/>
      <c r="QWA65" s="184"/>
      <c r="QWB65" s="184"/>
      <c r="QWC65" s="184"/>
      <c r="QWD65" s="184"/>
      <c r="QWE65" s="184"/>
      <c r="QWF65" s="184"/>
      <c r="QWG65" s="184"/>
      <c r="QWH65" s="184"/>
      <c r="QWI65" s="184"/>
      <c r="QWJ65" s="184"/>
      <c r="QWK65" s="184"/>
      <c r="QWL65" s="184"/>
      <c r="QWM65" s="184"/>
      <c r="QWN65" s="184"/>
      <c r="QWO65" s="183"/>
      <c r="QWP65" s="184"/>
      <c r="QWQ65" s="184"/>
      <c r="QWR65" s="184"/>
      <c r="QWS65" s="184"/>
      <c r="QWT65" s="184"/>
      <c r="QWU65" s="184"/>
      <c r="QWV65" s="184"/>
      <c r="QWW65" s="184"/>
      <c r="QWX65" s="184"/>
      <c r="QWY65" s="184"/>
      <c r="QWZ65" s="184"/>
      <c r="QXA65" s="184"/>
      <c r="QXB65" s="184"/>
      <c r="QXC65" s="184"/>
      <c r="QXD65" s="184"/>
      <c r="QXE65" s="184"/>
      <c r="QXF65" s="183"/>
      <c r="QXG65" s="184"/>
      <c r="QXH65" s="184"/>
      <c r="QXI65" s="184"/>
      <c r="QXJ65" s="184"/>
      <c r="QXK65" s="184"/>
      <c r="QXL65" s="184"/>
      <c r="QXM65" s="184"/>
      <c r="QXN65" s="184"/>
      <c r="QXO65" s="184"/>
      <c r="QXP65" s="184"/>
      <c r="QXQ65" s="184"/>
      <c r="QXR65" s="184"/>
      <c r="QXS65" s="184"/>
      <c r="QXT65" s="184"/>
      <c r="QXU65" s="184"/>
      <c r="QXV65" s="184"/>
      <c r="QXW65" s="183"/>
      <c r="QXX65" s="184"/>
      <c r="QXY65" s="184"/>
      <c r="QXZ65" s="184"/>
      <c r="QYA65" s="184"/>
      <c r="QYB65" s="184"/>
      <c r="QYC65" s="184"/>
      <c r="QYD65" s="184"/>
      <c r="QYE65" s="184"/>
      <c r="QYF65" s="184"/>
      <c r="QYG65" s="184"/>
      <c r="QYH65" s="184"/>
      <c r="QYI65" s="184"/>
      <c r="QYJ65" s="184"/>
      <c r="QYK65" s="184"/>
      <c r="QYL65" s="184"/>
      <c r="QYM65" s="184"/>
      <c r="QYN65" s="183"/>
      <c r="QYO65" s="184"/>
      <c r="QYP65" s="184"/>
      <c r="QYQ65" s="184"/>
      <c r="QYR65" s="184"/>
      <c r="QYS65" s="184"/>
      <c r="QYT65" s="184"/>
      <c r="QYU65" s="184"/>
      <c r="QYV65" s="184"/>
      <c r="QYW65" s="184"/>
      <c r="QYX65" s="184"/>
      <c r="QYY65" s="184"/>
      <c r="QYZ65" s="184"/>
      <c r="QZA65" s="184"/>
      <c r="QZB65" s="184"/>
      <c r="QZC65" s="184"/>
      <c r="QZD65" s="184"/>
      <c r="QZE65" s="183"/>
      <c r="QZF65" s="184"/>
      <c r="QZG65" s="184"/>
      <c r="QZH65" s="184"/>
      <c r="QZI65" s="184"/>
      <c r="QZJ65" s="184"/>
      <c r="QZK65" s="184"/>
      <c r="QZL65" s="184"/>
      <c r="QZM65" s="184"/>
      <c r="QZN65" s="184"/>
      <c r="QZO65" s="184"/>
      <c r="QZP65" s="184"/>
      <c r="QZQ65" s="184"/>
      <c r="QZR65" s="184"/>
      <c r="QZS65" s="184"/>
      <c r="QZT65" s="184"/>
      <c r="QZU65" s="184"/>
      <c r="QZV65" s="183"/>
      <c r="QZW65" s="184"/>
      <c r="QZX65" s="184"/>
      <c r="QZY65" s="184"/>
      <c r="QZZ65" s="184"/>
      <c r="RAA65" s="184"/>
      <c r="RAB65" s="184"/>
      <c r="RAC65" s="184"/>
      <c r="RAD65" s="184"/>
      <c r="RAE65" s="184"/>
      <c r="RAF65" s="184"/>
      <c r="RAG65" s="184"/>
      <c r="RAH65" s="184"/>
      <c r="RAI65" s="184"/>
      <c r="RAJ65" s="184"/>
      <c r="RAK65" s="184"/>
      <c r="RAL65" s="184"/>
      <c r="RAM65" s="183"/>
      <c r="RAN65" s="184"/>
      <c r="RAO65" s="184"/>
      <c r="RAP65" s="184"/>
      <c r="RAQ65" s="184"/>
      <c r="RAR65" s="184"/>
      <c r="RAS65" s="184"/>
      <c r="RAT65" s="184"/>
      <c r="RAU65" s="184"/>
      <c r="RAV65" s="184"/>
      <c r="RAW65" s="184"/>
      <c r="RAX65" s="184"/>
      <c r="RAY65" s="184"/>
      <c r="RAZ65" s="184"/>
      <c r="RBA65" s="184"/>
      <c r="RBB65" s="184"/>
      <c r="RBC65" s="184"/>
      <c r="RBD65" s="183"/>
      <c r="RBE65" s="184"/>
      <c r="RBF65" s="184"/>
      <c r="RBG65" s="184"/>
      <c r="RBH65" s="184"/>
      <c r="RBI65" s="184"/>
      <c r="RBJ65" s="184"/>
      <c r="RBK65" s="184"/>
      <c r="RBL65" s="184"/>
      <c r="RBM65" s="184"/>
      <c r="RBN65" s="184"/>
      <c r="RBO65" s="184"/>
      <c r="RBP65" s="184"/>
      <c r="RBQ65" s="184"/>
      <c r="RBR65" s="184"/>
      <c r="RBS65" s="184"/>
      <c r="RBT65" s="184"/>
      <c r="RBU65" s="183"/>
      <c r="RBV65" s="184"/>
      <c r="RBW65" s="184"/>
      <c r="RBX65" s="184"/>
      <c r="RBY65" s="184"/>
      <c r="RBZ65" s="184"/>
      <c r="RCA65" s="184"/>
      <c r="RCB65" s="184"/>
      <c r="RCC65" s="184"/>
      <c r="RCD65" s="184"/>
      <c r="RCE65" s="184"/>
      <c r="RCF65" s="184"/>
      <c r="RCG65" s="184"/>
      <c r="RCH65" s="184"/>
      <c r="RCI65" s="184"/>
      <c r="RCJ65" s="184"/>
      <c r="RCK65" s="184"/>
      <c r="RCL65" s="183"/>
      <c r="RCM65" s="184"/>
      <c r="RCN65" s="184"/>
      <c r="RCO65" s="184"/>
      <c r="RCP65" s="184"/>
      <c r="RCQ65" s="184"/>
      <c r="RCR65" s="184"/>
      <c r="RCS65" s="184"/>
      <c r="RCT65" s="184"/>
      <c r="RCU65" s="184"/>
      <c r="RCV65" s="184"/>
      <c r="RCW65" s="184"/>
      <c r="RCX65" s="184"/>
      <c r="RCY65" s="184"/>
      <c r="RCZ65" s="184"/>
      <c r="RDA65" s="184"/>
      <c r="RDB65" s="184"/>
      <c r="RDC65" s="183"/>
      <c r="RDD65" s="184"/>
      <c r="RDE65" s="184"/>
      <c r="RDF65" s="184"/>
      <c r="RDG65" s="184"/>
      <c r="RDH65" s="184"/>
      <c r="RDI65" s="184"/>
      <c r="RDJ65" s="184"/>
      <c r="RDK65" s="184"/>
      <c r="RDL65" s="184"/>
      <c r="RDM65" s="184"/>
      <c r="RDN65" s="184"/>
      <c r="RDO65" s="184"/>
      <c r="RDP65" s="184"/>
      <c r="RDQ65" s="184"/>
      <c r="RDR65" s="184"/>
      <c r="RDS65" s="184"/>
      <c r="RDT65" s="183"/>
      <c r="RDU65" s="184"/>
      <c r="RDV65" s="184"/>
      <c r="RDW65" s="184"/>
      <c r="RDX65" s="184"/>
      <c r="RDY65" s="184"/>
      <c r="RDZ65" s="184"/>
      <c r="REA65" s="184"/>
      <c r="REB65" s="184"/>
      <c r="REC65" s="184"/>
      <c r="RED65" s="184"/>
      <c r="REE65" s="184"/>
      <c r="REF65" s="184"/>
      <c r="REG65" s="184"/>
      <c r="REH65" s="184"/>
      <c r="REI65" s="184"/>
      <c r="REJ65" s="184"/>
      <c r="REK65" s="183"/>
      <c r="REL65" s="184"/>
      <c r="REM65" s="184"/>
      <c r="REN65" s="184"/>
      <c r="REO65" s="184"/>
      <c r="REP65" s="184"/>
      <c r="REQ65" s="184"/>
      <c r="RER65" s="184"/>
      <c r="RES65" s="184"/>
      <c r="RET65" s="184"/>
      <c r="REU65" s="184"/>
      <c r="REV65" s="184"/>
      <c r="REW65" s="184"/>
      <c r="REX65" s="184"/>
      <c r="REY65" s="184"/>
      <c r="REZ65" s="184"/>
      <c r="RFA65" s="184"/>
      <c r="RFB65" s="183"/>
      <c r="RFC65" s="184"/>
      <c r="RFD65" s="184"/>
      <c r="RFE65" s="184"/>
      <c r="RFF65" s="184"/>
      <c r="RFG65" s="184"/>
      <c r="RFH65" s="184"/>
      <c r="RFI65" s="184"/>
      <c r="RFJ65" s="184"/>
      <c r="RFK65" s="184"/>
      <c r="RFL65" s="184"/>
      <c r="RFM65" s="184"/>
      <c r="RFN65" s="184"/>
      <c r="RFO65" s="184"/>
      <c r="RFP65" s="184"/>
      <c r="RFQ65" s="184"/>
      <c r="RFR65" s="184"/>
      <c r="RFS65" s="183"/>
      <c r="RFT65" s="184"/>
      <c r="RFU65" s="184"/>
      <c r="RFV65" s="184"/>
      <c r="RFW65" s="184"/>
      <c r="RFX65" s="184"/>
      <c r="RFY65" s="184"/>
      <c r="RFZ65" s="184"/>
      <c r="RGA65" s="184"/>
      <c r="RGB65" s="184"/>
      <c r="RGC65" s="184"/>
      <c r="RGD65" s="184"/>
      <c r="RGE65" s="184"/>
      <c r="RGF65" s="184"/>
      <c r="RGG65" s="184"/>
      <c r="RGH65" s="184"/>
      <c r="RGI65" s="184"/>
      <c r="RGJ65" s="183"/>
      <c r="RGK65" s="184"/>
      <c r="RGL65" s="184"/>
      <c r="RGM65" s="184"/>
      <c r="RGN65" s="184"/>
      <c r="RGO65" s="184"/>
      <c r="RGP65" s="184"/>
      <c r="RGQ65" s="184"/>
      <c r="RGR65" s="184"/>
      <c r="RGS65" s="184"/>
      <c r="RGT65" s="184"/>
      <c r="RGU65" s="184"/>
      <c r="RGV65" s="184"/>
      <c r="RGW65" s="184"/>
      <c r="RGX65" s="184"/>
      <c r="RGY65" s="184"/>
      <c r="RGZ65" s="184"/>
      <c r="RHA65" s="183"/>
      <c r="RHB65" s="184"/>
      <c r="RHC65" s="184"/>
      <c r="RHD65" s="184"/>
      <c r="RHE65" s="184"/>
      <c r="RHF65" s="184"/>
      <c r="RHG65" s="184"/>
      <c r="RHH65" s="184"/>
      <c r="RHI65" s="184"/>
      <c r="RHJ65" s="184"/>
      <c r="RHK65" s="184"/>
      <c r="RHL65" s="184"/>
      <c r="RHM65" s="184"/>
      <c r="RHN65" s="184"/>
      <c r="RHO65" s="184"/>
      <c r="RHP65" s="184"/>
      <c r="RHQ65" s="184"/>
      <c r="RHR65" s="183"/>
      <c r="RHS65" s="184"/>
      <c r="RHT65" s="184"/>
      <c r="RHU65" s="184"/>
      <c r="RHV65" s="184"/>
      <c r="RHW65" s="184"/>
      <c r="RHX65" s="184"/>
      <c r="RHY65" s="184"/>
      <c r="RHZ65" s="184"/>
      <c r="RIA65" s="184"/>
      <c r="RIB65" s="184"/>
      <c r="RIC65" s="184"/>
      <c r="RID65" s="184"/>
      <c r="RIE65" s="184"/>
      <c r="RIF65" s="184"/>
      <c r="RIG65" s="184"/>
      <c r="RIH65" s="184"/>
      <c r="RII65" s="183"/>
      <c r="RIJ65" s="184"/>
      <c r="RIK65" s="184"/>
      <c r="RIL65" s="184"/>
      <c r="RIM65" s="184"/>
      <c r="RIN65" s="184"/>
      <c r="RIO65" s="184"/>
      <c r="RIP65" s="184"/>
      <c r="RIQ65" s="184"/>
      <c r="RIR65" s="184"/>
      <c r="RIS65" s="184"/>
      <c r="RIT65" s="184"/>
      <c r="RIU65" s="184"/>
      <c r="RIV65" s="184"/>
      <c r="RIW65" s="184"/>
      <c r="RIX65" s="184"/>
      <c r="RIY65" s="184"/>
      <c r="RIZ65" s="183"/>
      <c r="RJA65" s="184"/>
      <c r="RJB65" s="184"/>
      <c r="RJC65" s="184"/>
      <c r="RJD65" s="184"/>
      <c r="RJE65" s="184"/>
      <c r="RJF65" s="184"/>
      <c r="RJG65" s="184"/>
      <c r="RJH65" s="184"/>
      <c r="RJI65" s="184"/>
      <c r="RJJ65" s="184"/>
      <c r="RJK65" s="184"/>
      <c r="RJL65" s="184"/>
      <c r="RJM65" s="184"/>
      <c r="RJN65" s="184"/>
      <c r="RJO65" s="184"/>
      <c r="RJP65" s="184"/>
      <c r="RJQ65" s="183"/>
      <c r="RJR65" s="184"/>
      <c r="RJS65" s="184"/>
      <c r="RJT65" s="184"/>
      <c r="RJU65" s="184"/>
      <c r="RJV65" s="184"/>
      <c r="RJW65" s="184"/>
      <c r="RJX65" s="184"/>
      <c r="RJY65" s="184"/>
      <c r="RJZ65" s="184"/>
      <c r="RKA65" s="184"/>
      <c r="RKB65" s="184"/>
      <c r="RKC65" s="184"/>
      <c r="RKD65" s="184"/>
      <c r="RKE65" s="184"/>
      <c r="RKF65" s="184"/>
      <c r="RKG65" s="184"/>
      <c r="RKH65" s="183"/>
      <c r="RKI65" s="184"/>
      <c r="RKJ65" s="184"/>
      <c r="RKK65" s="184"/>
      <c r="RKL65" s="184"/>
      <c r="RKM65" s="184"/>
      <c r="RKN65" s="184"/>
      <c r="RKO65" s="184"/>
      <c r="RKP65" s="184"/>
      <c r="RKQ65" s="184"/>
      <c r="RKR65" s="184"/>
      <c r="RKS65" s="184"/>
      <c r="RKT65" s="184"/>
      <c r="RKU65" s="184"/>
      <c r="RKV65" s="184"/>
      <c r="RKW65" s="184"/>
      <c r="RKX65" s="184"/>
      <c r="RKY65" s="183"/>
      <c r="RKZ65" s="184"/>
      <c r="RLA65" s="184"/>
      <c r="RLB65" s="184"/>
      <c r="RLC65" s="184"/>
      <c r="RLD65" s="184"/>
      <c r="RLE65" s="184"/>
      <c r="RLF65" s="184"/>
      <c r="RLG65" s="184"/>
      <c r="RLH65" s="184"/>
      <c r="RLI65" s="184"/>
      <c r="RLJ65" s="184"/>
      <c r="RLK65" s="184"/>
      <c r="RLL65" s="184"/>
      <c r="RLM65" s="184"/>
      <c r="RLN65" s="184"/>
      <c r="RLO65" s="184"/>
      <c r="RLP65" s="183"/>
      <c r="RLQ65" s="184"/>
      <c r="RLR65" s="184"/>
      <c r="RLS65" s="184"/>
      <c r="RLT65" s="184"/>
      <c r="RLU65" s="184"/>
      <c r="RLV65" s="184"/>
      <c r="RLW65" s="184"/>
      <c r="RLX65" s="184"/>
      <c r="RLY65" s="184"/>
      <c r="RLZ65" s="184"/>
      <c r="RMA65" s="184"/>
      <c r="RMB65" s="184"/>
      <c r="RMC65" s="184"/>
      <c r="RMD65" s="184"/>
      <c r="RME65" s="184"/>
      <c r="RMF65" s="184"/>
      <c r="RMG65" s="183"/>
      <c r="RMH65" s="184"/>
      <c r="RMI65" s="184"/>
      <c r="RMJ65" s="184"/>
      <c r="RMK65" s="184"/>
      <c r="RML65" s="184"/>
      <c r="RMM65" s="184"/>
      <c r="RMN65" s="184"/>
      <c r="RMO65" s="184"/>
      <c r="RMP65" s="184"/>
      <c r="RMQ65" s="184"/>
      <c r="RMR65" s="184"/>
      <c r="RMS65" s="184"/>
      <c r="RMT65" s="184"/>
      <c r="RMU65" s="184"/>
      <c r="RMV65" s="184"/>
      <c r="RMW65" s="184"/>
      <c r="RMX65" s="183"/>
      <c r="RMY65" s="184"/>
      <c r="RMZ65" s="184"/>
      <c r="RNA65" s="184"/>
      <c r="RNB65" s="184"/>
      <c r="RNC65" s="184"/>
      <c r="RND65" s="184"/>
      <c r="RNE65" s="184"/>
      <c r="RNF65" s="184"/>
      <c r="RNG65" s="184"/>
      <c r="RNH65" s="184"/>
      <c r="RNI65" s="184"/>
      <c r="RNJ65" s="184"/>
      <c r="RNK65" s="184"/>
      <c r="RNL65" s="184"/>
      <c r="RNM65" s="184"/>
      <c r="RNN65" s="184"/>
      <c r="RNO65" s="183"/>
      <c r="RNP65" s="184"/>
      <c r="RNQ65" s="184"/>
      <c r="RNR65" s="184"/>
      <c r="RNS65" s="184"/>
      <c r="RNT65" s="184"/>
      <c r="RNU65" s="184"/>
      <c r="RNV65" s="184"/>
      <c r="RNW65" s="184"/>
      <c r="RNX65" s="184"/>
      <c r="RNY65" s="184"/>
      <c r="RNZ65" s="184"/>
      <c r="ROA65" s="184"/>
      <c r="ROB65" s="184"/>
      <c r="ROC65" s="184"/>
      <c r="ROD65" s="184"/>
      <c r="ROE65" s="184"/>
      <c r="ROF65" s="183"/>
      <c r="ROG65" s="184"/>
      <c r="ROH65" s="184"/>
      <c r="ROI65" s="184"/>
      <c r="ROJ65" s="184"/>
      <c r="ROK65" s="184"/>
      <c r="ROL65" s="184"/>
      <c r="ROM65" s="184"/>
      <c r="RON65" s="184"/>
      <c r="ROO65" s="184"/>
      <c r="ROP65" s="184"/>
      <c r="ROQ65" s="184"/>
      <c r="ROR65" s="184"/>
      <c r="ROS65" s="184"/>
      <c r="ROT65" s="184"/>
      <c r="ROU65" s="184"/>
      <c r="ROV65" s="184"/>
      <c r="ROW65" s="183"/>
      <c r="ROX65" s="184"/>
      <c r="ROY65" s="184"/>
      <c r="ROZ65" s="184"/>
      <c r="RPA65" s="184"/>
      <c r="RPB65" s="184"/>
      <c r="RPC65" s="184"/>
      <c r="RPD65" s="184"/>
      <c r="RPE65" s="184"/>
      <c r="RPF65" s="184"/>
      <c r="RPG65" s="184"/>
      <c r="RPH65" s="184"/>
      <c r="RPI65" s="184"/>
      <c r="RPJ65" s="184"/>
      <c r="RPK65" s="184"/>
      <c r="RPL65" s="184"/>
      <c r="RPM65" s="184"/>
      <c r="RPN65" s="183"/>
      <c r="RPO65" s="184"/>
      <c r="RPP65" s="184"/>
      <c r="RPQ65" s="184"/>
      <c r="RPR65" s="184"/>
      <c r="RPS65" s="184"/>
      <c r="RPT65" s="184"/>
      <c r="RPU65" s="184"/>
      <c r="RPV65" s="184"/>
      <c r="RPW65" s="184"/>
      <c r="RPX65" s="184"/>
      <c r="RPY65" s="184"/>
      <c r="RPZ65" s="184"/>
      <c r="RQA65" s="184"/>
      <c r="RQB65" s="184"/>
      <c r="RQC65" s="184"/>
      <c r="RQD65" s="184"/>
      <c r="RQE65" s="183"/>
      <c r="RQF65" s="184"/>
      <c r="RQG65" s="184"/>
      <c r="RQH65" s="184"/>
      <c r="RQI65" s="184"/>
      <c r="RQJ65" s="184"/>
      <c r="RQK65" s="184"/>
      <c r="RQL65" s="184"/>
      <c r="RQM65" s="184"/>
      <c r="RQN65" s="184"/>
      <c r="RQO65" s="184"/>
      <c r="RQP65" s="184"/>
      <c r="RQQ65" s="184"/>
      <c r="RQR65" s="184"/>
      <c r="RQS65" s="184"/>
      <c r="RQT65" s="184"/>
      <c r="RQU65" s="184"/>
      <c r="RQV65" s="183"/>
      <c r="RQW65" s="184"/>
      <c r="RQX65" s="184"/>
      <c r="RQY65" s="184"/>
      <c r="RQZ65" s="184"/>
      <c r="RRA65" s="184"/>
      <c r="RRB65" s="184"/>
      <c r="RRC65" s="184"/>
      <c r="RRD65" s="184"/>
      <c r="RRE65" s="184"/>
      <c r="RRF65" s="184"/>
      <c r="RRG65" s="184"/>
      <c r="RRH65" s="184"/>
      <c r="RRI65" s="184"/>
      <c r="RRJ65" s="184"/>
      <c r="RRK65" s="184"/>
      <c r="RRL65" s="184"/>
      <c r="RRM65" s="183"/>
      <c r="RRN65" s="184"/>
      <c r="RRO65" s="184"/>
      <c r="RRP65" s="184"/>
      <c r="RRQ65" s="184"/>
      <c r="RRR65" s="184"/>
      <c r="RRS65" s="184"/>
      <c r="RRT65" s="184"/>
      <c r="RRU65" s="184"/>
      <c r="RRV65" s="184"/>
      <c r="RRW65" s="184"/>
      <c r="RRX65" s="184"/>
      <c r="RRY65" s="184"/>
      <c r="RRZ65" s="184"/>
      <c r="RSA65" s="184"/>
      <c r="RSB65" s="184"/>
      <c r="RSC65" s="184"/>
      <c r="RSD65" s="183"/>
      <c r="RSE65" s="184"/>
      <c r="RSF65" s="184"/>
      <c r="RSG65" s="184"/>
      <c r="RSH65" s="184"/>
      <c r="RSI65" s="184"/>
      <c r="RSJ65" s="184"/>
      <c r="RSK65" s="184"/>
      <c r="RSL65" s="184"/>
      <c r="RSM65" s="184"/>
      <c r="RSN65" s="184"/>
      <c r="RSO65" s="184"/>
      <c r="RSP65" s="184"/>
      <c r="RSQ65" s="184"/>
      <c r="RSR65" s="184"/>
      <c r="RSS65" s="184"/>
      <c r="RST65" s="184"/>
      <c r="RSU65" s="183"/>
      <c r="RSV65" s="184"/>
      <c r="RSW65" s="184"/>
      <c r="RSX65" s="184"/>
      <c r="RSY65" s="184"/>
      <c r="RSZ65" s="184"/>
      <c r="RTA65" s="184"/>
      <c r="RTB65" s="184"/>
      <c r="RTC65" s="184"/>
      <c r="RTD65" s="184"/>
      <c r="RTE65" s="184"/>
      <c r="RTF65" s="184"/>
      <c r="RTG65" s="184"/>
      <c r="RTH65" s="184"/>
      <c r="RTI65" s="184"/>
      <c r="RTJ65" s="184"/>
      <c r="RTK65" s="184"/>
      <c r="RTL65" s="183"/>
      <c r="RTM65" s="184"/>
      <c r="RTN65" s="184"/>
      <c r="RTO65" s="184"/>
      <c r="RTP65" s="184"/>
      <c r="RTQ65" s="184"/>
      <c r="RTR65" s="184"/>
      <c r="RTS65" s="184"/>
      <c r="RTT65" s="184"/>
      <c r="RTU65" s="184"/>
      <c r="RTV65" s="184"/>
      <c r="RTW65" s="184"/>
      <c r="RTX65" s="184"/>
      <c r="RTY65" s="184"/>
      <c r="RTZ65" s="184"/>
      <c r="RUA65" s="184"/>
      <c r="RUB65" s="184"/>
      <c r="RUC65" s="183"/>
      <c r="RUD65" s="184"/>
      <c r="RUE65" s="184"/>
      <c r="RUF65" s="184"/>
      <c r="RUG65" s="184"/>
      <c r="RUH65" s="184"/>
      <c r="RUI65" s="184"/>
      <c r="RUJ65" s="184"/>
      <c r="RUK65" s="184"/>
      <c r="RUL65" s="184"/>
      <c r="RUM65" s="184"/>
      <c r="RUN65" s="184"/>
      <c r="RUO65" s="184"/>
      <c r="RUP65" s="184"/>
      <c r="RUQ65" s="184"/>
      <c r="RUR65" s="184"/>
      <c r="RUS65" s="184"/>
      <c r="RUT65" s="183"/>
      <c r="RUU65" s="184"/>
      <c r="RUV65" s="184"/>
      <c r="RUW65" s="184"/>
      <c r="RUX65" s="184"/>
      <c r="RUY65" s="184"/>
      <c r="RUZ65" s="184"/>
      <c r="RVA65" s="184"/>
      <c r="RVB65" s="184"/>
      <c r="RVC65" s="184"/>
      <c r="RVD65" s="184"/>
      <c r="RVE65" s="184"/>
      <c r="RVF65" s="184"/>
      <c r="RVG65" s="184"/>
      <c r="RVH65" s="184"/>
      <c r="RVI65" s="184"/>
      <c r="RVJ65" s="184"/>
      <c r="RVK65" s="183"/>
      <c r="RVL65" s="184"/>
      <c r="RVM65" s="184"/>
      <c r="RVN65" s="184"/>
      <c r="RVO65" s="184"/>
      <c r="RVP65" s="184"/>
      <c r="RVQ65" s="184"/>
      <c r="RVR65" s="184"/>
      <c r="RVS65" s="184"/>
      <c r="RVT65" s="184"/>
      <c r="RVU65" s="184"/>
      <c r="RVV65" s="184"/>
      <c r="RVW65" s="184"/>
      <c r="RVX65" s="184"/>
      <c r="RVY65" s="184"/>
      <c r="RVZ65" s="184"/>
      <c r="RWA65" s="184"/>
      <c r="RWB65" s="183"/>
      <c r="RWC65" s="184"/>
      <c r="RWD65" s="184"/>
      <c r="RWE65" s="184"/>
      <c r="RWF65" s="184"/>
      <c r="RWG65" s="184"/>
      <c r="RWH65" s="184"/>
      <c r="RWI65" s="184"/>
      <c r="RWJ65" s="184"/>
      <c r="RWK65" s="184"/>
      <c r="RWL65" s="184"/>
      <c r="RWM65" s="184"/>
      <c r="RWN65" s="184"/>
      <c r="RWO65" s="184"/>
      <c r="RWP65" s="184"/>
      <c r="RWQ65" s="184"/>
      <c r="RWR65" s="184"/>
      <c r="RWS65" s="183"/>
      <c r="RWT65" s="184"/>
      <c r="RWU65" s="184"/>
      <c r="RWV65" s="184"/>
      <c r="RWW65" s="184"/>
      <c r="RWX65" s="184"/>
      <c r="RWY65" s="184"/>
      <c r="RWZ65" s="184"/>
      <c r="RXA65" s="184"/>
      <c r="RXB65" s="184"/>
      <c r="RXC65" s="184"/>
      <c r="RXD65" s="184"/>
      <c r="RXE65" s="184"/>
      <c r="RXF65" s="184"/>
      <c r="RXG65" s="184"/>
      <c r="RXH65" s="184"/>
      <c r="RXI65" s="184"/>
      <c r="RXJ65" s="183"/>
      <c r="RXK65" s="184"/>
      <c r="RXL65" s="184"/>
      <c r="RXM65" s="184"/>
      <c r="RXN65" s="184"/>
      <c r="RXO65" s="184"/>
      <c r="RXP65" s="184"/>
      <c r="RXQ65" s="184"/>
      <c r="RXR65" s="184"/>
      <c r="RXS65" s="184"/>
      <c r="RXT65" s="184"/>
      <c r="RXU65" s="184"/>
      <c r="RXV65" s="184"/>
      <c r="RXW65" s="184"/>
      <c r="RXX65" s="184"/>
      <c r="RXY65" s="184"/>
      <c r="RXZ65" s="184"/>
      <c r="RYA65" s="183"/>
      <c r="RYB65" s="184"/>
      <c r="RYC65" s="184"/>
      <c r="RYD65" s="184"/>
      <c r="RYE65" s="184"/>
      <c r="RYF65" s="184"/>
      <c r="RYG65" s="184"/>
      <c r="RYH65" s="184"/>
      <c r="RYI65" s="184"/>
      <c r="RYJ65" s="184"/>
      <c r="RYK65" s="184"/>
      <c r="RYL65" s="184"/>
      <c r="RYM65" s="184"/>
      <c r="RYN65" s="184"/>
      <c r="RYO65" s="184"/>
      <c r="RYP65" s="184"/>
      <c r="RYQ65" s="184"/>
      <c r="RYR65" s="183"/>
      <c r="RYS65" s="184"/>
      <c r="RYT65" s="184"/>
      <c r="RYU65" s="184"/>
      <c r="RYV65" s="184"/>
      <c r="RYW65" s="184"/>
      <c r="RYX65" s="184"/>
      <c r="RYY65" s="184"/>
      <c r="RYZ65" s="184"/>
      <c r="RZA65" s="184"/>
      <c r="RZB65" s="184"/>
      <c r="RZC65" s="184"/>
      <c r="RZD65" s="184"/>
      <c r="RZE65" s="184"/>
      <c r="RZF65" s="184"/>
      <c r="RZG65" s="184"/>
      <c r="RZH65" s="184"/>
      <c r="RZI65" s="183"/>
      <c r="RZJ65" s="184"/>
      <c r="RZK65" s="184"/>
      <c r="RZL65" s="184"/>
      <c r="RZM65" s="184"/>
      <c r="RZN65" s="184"/>
      <c r="RZO65" s="184"/>
      <c r="RZP65" s="184"/>
      <c r="RZQ65" s="184"/>
      <c r="RZR65" s="184"/>
      <c r="RZS65" s="184"/>
      <c r="RZT65" s="184"/>
      <c r="RZU65" s="184"/>
      <c r="RZV65" s="184"/>
      <c r="RZW65" s="184"/>
      <c r="RZX65" s="184"/>
      <c r="RZY65" s="184"/>
      <c r="RZZ65" s="183"/>
      <c r="SAA65" s="184"/>
      <c r="SAB65" s="184"/>
      <c r="SAC65" s="184"/>
      <c r="SAD65" s="184"/>
      <c r="SAE65" s="184"/>
      <c r="SAF65" s="184"/>
      <c r="SAG65" s="184"/>
      <c r="SAH65" s="184"/>
      <c r="SAI65" s="184"/>
      <c r="SAJ65" s="184"/>
      <c r="SAK65" s="184"/>
      <c r="SAL65" s="184"/>
      <c r="SAM65" s="184"/>
      <c r="SAN65" s="184"/>
      <c r="SAO65" s="184"/>
      <c r="SAP65" s="184"/>
      <c r="SAQ65" s="183"/>
      <c r="SAR65" s="184"/>
      <c r="SAS65" s="184"/>
      <c r="SAT65" s="184"/>
      <c r="SAU65" s="184"/>
      <c r="SAV65" s="184"/>
      <c r="SAW65" s="184"/>
      <c r="SAX65" s="184"/>
      <c r="SAY65" s="184"/>
      <c r="SAZ65" s="184"/>
      <c r="SBA65" s="184"/>
      <c r="SBB65" s="184"/>
      <c r="SBC65" s="184"/>
      <c r="SBD65" s="184"/>
      <c r="SBE65" s="184"/>
      <c r="SBF65" s="184"/>
      <c r="SBG65" s="184"/>
      <c r="SBH65" s="183"/>
      <c r="SBI65" s="184"/>
      <c r="SBJ65" s="184"/>
      <c r="SBK65" s="184"/>
      <c r="SBL65" s="184"/>
      <c r="SBM65" s="184"/>
      <c r="SBN65" s="184"/>
      <c r="SBO65" s="184"/>
      <c r="SBP65" s="184"/>
      <c r="SBQ65" s="184"/>
      <c r="SBR65" s="184"/>
      <c r="SBS65" s="184"/>
      <c r="SBT65" s="184"/>
      <c r="SBU65" s="184"/>
      <c r="SBV65" s="184"/>
      <c r="SBW65" s="184"/>
      <c r="SBX65" s="184"/>
      <c r="SBY65" s="183"/>
      <c r="SBZ65" s="184"/>
      <c r="SCA65" s="184"/>
      <c r="SCB65" s="184"/>
      <c r="SCC65" s="184"/>
      <c r="SCD65" s="184"/>
      <c r="SCE65" s="184"/>
      <c r="SCF65" s="184"/>
      <c r="SCG65" s="184"/>
      <c r="SCH65" s="184"/>
      <c r="SCI65" s="184"/>
      <c r="SCJ65" s="184"/>
      <c r="SCK65" s="184"/>
      <c r="SCL65" s="184"/>
      <c r="SCM65" s="184"/>
      <c r="SCN65" s="184"/>
      <c r="SCO65" s="184"/>
      <c r="SCP65" s="183"/>
      <c r="SCQ65" s="184"/>
      <c r="SCR65" s="184"/>
      <c r="SCS65" s="184"/>
      <c r="SCT65" s="184"/>
      <c r="SCU65" s="184"/>
      <c r="SCV65" s="184"/>
      <c r="SCW65" s="184"/>
      <c r="SCX65" s="184"/>
      <c r="SCY65" s="184"/>
      <c r="SCZ65" s="184"/>
      <c r="SDA65" s="184"/>
      <c r="SDB65" s="184"/>
      <c r="SDC65" s="184"/>
      <c r="SDD65" s="184"/>
      <c r="SDE65" s="184"/>
      <c r="SDF65" s="184"/>
      <c r="SDG65" s="183"/>
      <c r="SDH65" s="184"/>
      <c r="SDI65" s="184"/>
      <c r="SDJ65" s="184"/>
      <c r="SDK65" s="184"/>
      <c r="SDL65" s="184"/>
      <c r="SDM65" s="184"/>
      <c r="SDN65" s="184"/>
      <c r="SDO65" s="184"/>
      <c r="SDP65" s="184"/>
      <c r="SDQ65" s="184"/>
      <c r="SDR65" s="184"/>
      <c r="SDS65" s="184"/>
      <c r="SDT65" s="184"/>
      <c r="SDU65" s="184"/>
      <c r="SDV65" s="184"/>
      <c r="SDW65" s="184"/>
      <c r="SDX65" s="183"/>
      <c r="SDY65" s="184"/>
      <c r="SDZ65" s="184"/>
      <c r="SEA65" s="184"/>
      <c r="SEB65" s="184"/>
      <c r="SEC65" s="184"/>
      <c r="SED65" s="184"/>
      <c r="SEE65" s="184"/>
      <c r="SEF65" s="184"/>
      <c r="SEG65" s="184"/>
      <c r="SEH65" s="184"/>
      <c r="SEI65" s="184"/>
      <c r="SEJ65" s="184"/>
      <c r="SEK65" s="184"/>
      <c r="SEL65" s="184"/>
      <c r="SEM65" s="184"/>
      <c r="SEN65" s="184"/>
      <c r="SEO65" s="183"/>
      <c r="SEP65" s="184"/>
      <c r="SEQ65" s="184"/>
      <c r="SER65" s="184"/>
      <c r="SES65" s="184"/>
      <c r="SET65" s="184"/>
      <c r="SEU65" s="184"/>
      <c r="SEV65" s="184"/>
      <c r="SEW65" s="184"/>
      <c r="SEX65" s="184"/>
      <c r="SEY65" s="184"/>
      <c r="SEZ65" s="184"/>
      <c r="SFA65" s="184"/>
      <c r="SFB65" s="184"/>
      <c r="SFC65" s="184"/>
      <c r="SFD65" s="184"/>
      <c r="SFE65" s="184"/>
      <c r="SFF65" s="183"/>
      <c r="SFG65" s="184"/>
      <c r="SFH65" s="184"/>
      <c r="SFI65" s="184"/>
      <c r="SFJ65" s="184"/>
      <c r="SFK65" s="184"/>
      <c r="SFL65" s="184"/>
      <c r="SFM65" s="184"/>
      <c r="SFN65" s="184"/>
      <c r="SFO65" s="184"/>
      <c r="SFP65" s="184"/>
      <c r="SFQ65" s="184"/>
      <c r="SFR65" s="184"/>
      <c r="SFS65" s="184"/>
      <c r="SFT65" s="184"/>
      <c r="SFU65" s="184"/>
      <c r="SFV65" s="184"/>
      <c r="SFW65" s="183"/>
      <c r="SFX65" s="184"/>
      <c r="SFY65" s="184"/>
      <c r="SFZ65" s="184"/>
      <c r="SGA65" s="184"/>
      <c r="SGB65" s="184"/>
      <c r="SGC65" s="184"/>
      <c r="SGD65" s="184"/>
      <c r="SGE65" s="184"/>
      <c r="SGF65" s="184"/>
      <c r="SGG65" s="184"/>
      <c r="SGH65" s="184"/>
      <c r="SGI65" s="184"/>
      <c r="SGJ65" s="184"/>
      <c r="SGK65" s="184"/>
      <c r="SGL65" s="184"/>
      <c r="SGM65" s="184"/>
      <c r="SGN65" s="183"/>
      <c r="SGO65" s="184"/>
      <c r="SGP65" s="184"/>
      <c r="SGQ65" s="184"/>
      <c r="SGR65" s="184"/>
      <c r="SGS65" s="184"/>
      <c r="SGT65" s="184"/>
      <c r="SGU65" s="184"/>
      <c r="SGV65" s="184"/>
      <c r="SGW65" s="184"/>
      <c r="SGX65" s="184"/>
      <c r="SGY65" s="184"/>
      <c r="SGZ65" s="184"/>
      <c r="SHA65" s="184"/>
      <c r="SHB65" s="184"/>
      <c r="SHC65" s="184"/>
      <c r="SHD65" s="184"/>
      <c r="SHE65" s="183"/>
      <c r="SHF65" s="184"/>
      <c r="SHG65" s="184"/>
      <c r="SHH65" s="184"/>
      <c r="SHI65" s="184"/>
      <c r="SHJ65" s="184"/>
      <c r="SHK65" s="184"/>
      <c r="SHL65" s="184"/>
      <c r="SHM65" s="184"/>
      <c r="SHN65" s="184"/>
      <c r="SHO65" s="184"/>
      <c r="SHP65" s="184"/>
      <c r="SHQ65" s="184"/>
      <c r="SHR65" s="184"/>
      <c r="SHS65" s="184"/>
      <c r="SHT65" s="184"/>
      <c r="SHU65" s="184"/>
      <c r="SHV65" s="183"/>
      <c r="SHW65" s="184"/>
      <c r="SHX65" s="184"/>
      <c r="SHY65" s="184"/>
      <c r="SHZ65" s="184"/>
      <c r="SIA65" s="184"/>
      <c r="SIB65" s="184"/>
      <c r="SIC65" s="184"/>
      <c r="SID65" s="184"/>
      <c r="SIE65" s="184"/>
      <c r="SIF65" s="184"/>
      <c r="SIG65" s="184"/>
      <c r="SIH65" s="184"/>
      <c r="SII65" s="184"/>
      <c r="SIJ65" s="184"/>
      <c r="SIK65" s="184"/>
      <c r="SIL65" s="184"/>
      <c r="SIM65" s="183"/>
      <c r="SIN65" s="184"/>
      <c r="SIO65" s="184"/>
      <c r="SIP65" s="184"/>
      <c r="SIQ65" s="184"/>
      <c r="SIR65" s="184"/>
      <c r="SIS65" s="184"/>
      <c r="SIT65" s="184"/>
      <c r="SIU65" s="184"/>
      <c r="SIV65" s="184"/>
      <c r="SIW65" s="184"/>
      <c r="SIX65" s="184"/>
      <c r="SIY65" s="184"/>
      <c r="SIZ65" s="184"/>
      <c r="SJA65" s="184"/>
      <c r="SJB65" s="184"/>
      <c r="SJC65" s="184"/>
      <c r="SJD65" s="183"/>
      <c r="SJE65" s="184"/>
      <c r="SJF65" s="184"/>
      <c r="SJG65" s="184"/>
      <c r="SJH65" s="184"/>
      <c r="SJI65" s="184"/>
      <c r="SJJ65" s="184"/>
      <c r="SJK65" s="184"/>
      <c r="SJL65" s="184"/>
      <c r="SJM65" s="184"/>
      <c r="SJN65" s="184"/>
      <c r="SJO65" s="184"/>
      <c r="SJP65" s="184"/>
      <c r="SJQ65" s="184"/>
      <c r="SJR65" s="184"/>
      <c r="SJS65" s="184"/>
      <c r="SJT65" s="184"/>
      <c r="SJU65" s="183"/>
      <c r="SJV65" s="184"/>
      <c r="SJW65" s="184"/>
      <c r="SJX65" s="184"/>
      <c r="SJY65" s="184"/>
      <c r="SJZ65" s="184"/>
      <c r="SKA65" s="184"/>
      <c r="SKB65" s="184"/>
      <c r="SKC65" s="184"/>
      <c r="SKD65" s="184"/>
      <c r="SKE65" s="184"/>
      <c r="SKF65" s="184"/>
      <c r="SKG65" s="184"/>
      <c r="SKH65" s="184"/>
      <c r="SKI65" s="184"/>
      <c r="SKJ65" s="184"/>
      <c r="SKK65" s="184"/>
      <c r="SKL65" s="183"/>
      <c r="SKM65" s="184"/>
      <c r="SKN65" s="184"/>
      <c r="SKO65" s="184"/>
      <c r="SKP65" s="184"/>
      <c r="SKQ65" s="184"/>
      <c r="SKR65" s="184"/>
      <c r="SKS65" s="184"/>
      <c r="SKT65" s="184"/>
      <c r="SKU65" s="184"/>
      <c r="SKV65" s="184"/>
      <c r="SKW65" s="184"/>
      <c r="SKX65" s="184"/>
      <c r="SKY65" s="184"/>
      <c r="SKZ65" s="184"/>
      <c r="SLA65" s="184"/>
      <c r="SLB65" s="184"/>
      <c r="SLC65" s="183"/>
      <c r="SLD65" s="184"/>
      <c r="SLE65" s="184"/>
      <c r="SLF65" s="184"/>
      <c r="SLG65" s="184"/>
      <c r="SLH65" s="184"/>
      <c r="SLI65" s="184"/>
      <c r="SLJ65" s="184"/>
      <c r="SLK65" s="184"/>
      <c r="SLL65" s="184"/>
      <c r="SLM65" s="184"/>
      <c r="SLN65" s="184"/>
      <c r="SLO65" s="184"/>
      <c r="SLP65" s="184"/>
      <c r="SLQ65" s="184"/>
      <c r="SLR65" s="184"/>
      <c r="SLS65" s="184"/>
      <c r="SLT65" s="183"/>
      <c r="SLU65" s="184"/>
      <c r="SLV65" s="184"/>
      <c r="SLW65" s="184"/>
      <c r="SLX65" s="184"/>
      <c r="SLY65" s="184"/>
      <c r="SLZ65" s="184"/>
      <c r="SMA65" s="184"/>
      <c r="SMB65" s="184"/>
      <c r="SMC65" s="184"/>
      <c r="SMD65" s="184"/>
      <c r="SME65" s="184"/>
      <c r="SMF65" s="184"/>
      <c r="SMG65" s="184"/>
      <c r="SMH65" s="184"/>
      <c r="SMI65" s="184"/>
      <c r="SMJ65" s="184"/>
      <c r="SMK65" s="183"/>
      <c r="SML65" s="184"/>
      <c r="SMM65" s="184"/>
      <c r="SMN65" s="184"/>
      <c r="SMO65" s="184"/>
      <c r="SMP65" s="184"/>
      <c r="SMQ65" s="184"/>
      <c r="SMR65" s="184"/>
      <c r="SMS65" s="184"/>
      <c r="SMT65" s="184"/>
      <c r="SMU65" s="184"/>
      <c r="SMV65" s="184"/>
      <c r="SMW65" s="184"/>
      <c r="SMX65" s="184"/>
      <c r="SMY65" s="184"/>
      <c r="SMZ65" s="184"/>
      <c r="SNA65" s="184"/>
      <c r="SNB65" s="183"/>
      <c r="SNC65" s="184"/>
      <c r="SND65" s="184"/>
      <c r="SNE65" s="184"/>
      <c r="SNF65" s="184"/>
      <c r="SNG65" s="184"/>
      <c r="SNH65" s="184"/>
      <c r="SNI65" s="184"/>
      <c r="SNJ65" s="184"/>
      <c r="SNK65" s="184"/>
      <c r="SNL65" s="184"/>
      <c r="SNM65" s="184"/>
      <c r="SNN65" s="184"/>
      <c r="SNO65" s="184"/>
      <c r="SNP65" s="184"/>
      <c r="SNQ65" s="184"/>
      <c r="SNR65" s="184"/>
      <c r="SNS65" s="183"/>
      <c r="SNT65" s="184"/>
      <c r="SNU65" s="184"/>
      <c r="SNV65" s="184"/>
      <c r="SNW65" s="184"/>
      <c r="SNX65" s="184"/>
      <c r="SNY65" s="184"/>
      <c r="SNZ65" s="184"/>
      <c r="SOA65" s="184"/>
      <c r="SOB65" s="184"/>
      <c r="SOC65" s="184"/>
      <c r="SOD65" s="184"/>
      <c r="SOE65" s="184"/>
      <c r="SOF65" s="184"/>
      <c r="SOG65" s="184"/>
      <c r="SOH65" s="184"/>
      <c r="SOI65" s="184"/>
      <c r="SOJ65" s="183"/>
      <c r="SOK65" s="184"/>
      <c r="SOL65" s="184"/>
      <c r="SOM65" s="184"/>
      <c r="SON65" s="184"/>
      <c r="SOO65" s="184"/>
      <c r="SOP65" s="184"/>
      <c r="SOQ65" s="184"/>
      <c r="SOR65" s="184"/>
      <c r="SOS65" s="184"/>
      <c r="SOT65" s="184"/>
      <c r="SOU65" s="184"/>
      <c r="SOV65" s="184"/>
      <c r="SOW65" s="184"/>
      <c r="SOX65" s="184"/>
      <c r="SOY65" s="184"/>
      <c r="SOZ65" s="184"/>
      <c r="SPA65" s="183"/>
      <c r="SPB65" s="184"/>
      <c r="SPC65" s="184"/>
      <c r="SPD65" s="184"/>
      <c r="SPE65" s="184"/>
      <c r="SPF65" s="184"/>
      <c r="SPG65" s="184"/>
      <c r="SPH65" s="184"/>
      <c r="SPI65" s="184"/>
      <c r="SPJ65" s="184"/>
      <c r="SPK65" s="184"/>
      <c r="SPL65" s="184"/>
      <c r="SPM65" s="184"/>
      <c r="SPN65" s="184"/>
      <c r="SPO65" s="184"/>
      <c r="SPP65" s="184"/>
      <c r="SPQ65" s="184"/>
      <c r="SPR65" s="183"/>
      <c r="SPS65" s="184"/>
      <c r="SPT65" s="184"/>
      <c r="SPU65" s="184"/>
      <c r="SPV65" s="184"/>
      <c r="SPW65" s="184"/>
      <c r="SPX65" s="184"/>
      <c r="SPY65" s="184"/>
      <c r="SPZ65" s="184"/>
      <c r="SQA65" s="184"/>
      <c r="SQB65" s="184"/>
      <c r="SQC65" s="184"/>
      <c r="SQD65" s="184"/>
      <c r="SQE65" s="184"/>
      <c r="SQF65" s="184"/>
      <c r="SQG65" s="184"/>
      <c r="SQH65" s="184"/>
      <c r="SQI65" s="183"/>
      <c r="SQJ65" s="184"/>
      <c r="SQK65" s="184"/>
      <c r="SQL65" s="184"/>
      <c r="SQM65" s="184"/>
      <c r="SQN65" s="184"/>
      <c r="SQO65" s="184"/>
      <c r="SQP65" s="184"/>
      <c r="SQQ65" s="184"/>
      <c r="SQR65" s="184"/>
      <c r="SQS65" s="184"/>
      <c r="SQT65" s="184"/>
      <c r="SQU65" s="184"/>
      <c r="SQV65" s="184"/>
      <c r="SQW65" s="184"/>
      <c r="SQX65" s="184"/>
      <c r="SQY65" s="184"/>
      <c r="SQZ65" s="183"/>
      <c r="SRA65" s="184"/>
      <c r="SRB65" s="184"/>
      <c r="SRC65" s="184"/>
      <c r="SRD65" s="184"/>
      <c r="SRE65" s="184"/>
      <c r="SRF65" s="184"/>
      <c r="SRG65" s="184"/>
      <c r="SRH65" s="184"/>
      <c r="SRI65" s="184"/>
      <c r="SRJ65" s="184"/>
      <c r="SRK65" s="184"/>
      <c r="SRL65" s="184"/>
      <c r="SRM65" s="184"/>
      <c r="SRN65" s="184"/>
      <c r="SRO65" s="184"/>
      <c r="SRP65" s="184"/>
      <c r="SRQ65" s="183"/>
      <c r="SRR65" s="184"/>
      <c r="SRS65" s="184"/>
      <c r="SRT65" s="184"/>
      <c r="SRU65" s="184"/>
      <c r="SRV65" s="184"/>
      <c r="SRW65" s="184"/>
      <c r="SRX65" s="184"/>
      <c r="SRY65" s="184"/>
      <c r="SRZ65" s="184"/>
      <c r="SSA65" s="184"/>
      <c r="SSB65" s="184"/>
      <c r="SSC65" s="184"/>
      <c r="SSD65" s="184"/>
      <c r="SSE65" s="184"/>
      <c r="SSF65" s="184"/>
      <c r="SSG65" s="184"/>
      <c r="SSH65" s="183"/>
      <c r="SSI65" s="184"/>
      <c r="SSJ65" s="184"/>
      <c r="SSK65" s="184"/>
      <c r="SSL65" s="184"/>
      <c r="SSM65" s="184"/>
      <c r="SSN65" s="184"/>
      <c r="SSO65" s="184"/>
      <c r="SSP65" s="184"/>
      <c r="SSQ65" s="184"/>
      <c r="SSR65" s="184"/>
      <c r="SSS65" s="184"/>
      <c r="SST65" s="184"/>
      <c r="SSU65" s="184"/>
      <c r="SSV65" s="184"/>
      <c r="SSW65" s="184"/>
      <c r="SSX65" s="184"/>
      <c r="SSY65" s="183"/>
      <c r="SSZ65" s="184"/>
      <c r="STA65" s="184"/>
      <c r="STB65" s="184"/>
      <c r="STC65" s="184"/>
      <c r="STD65" s="184"/>
      <c r="STE65" s="184"/>
      <c r="STF65" s="184"/>
      <c r="STG65" s="184"/>
      <c r="STH65" s="184"/>
      <c r="STI65" s="184"/>
      <c r="STJ65" s="184"/>
      <c r="STK65" s="184"/>
      <c r="STL65" s="184"/>
      <c r="STM65" s="184"/>
      <c r="STN65" s="184"/>
      <c r="STO65" s="184"/>
      <c r="STP65" s="183"/>
      <c r="STQ65" s="184"/>
      <c r="STR65" s="184"/>
      <c r="STS65" s="184"/>
      <c r="STT65" s="184"/>
      <c r="STU65" s="184"/>
      <c r="STV65" s="184"/>
      <c r="STW65" s="184"/>
      <c r="STX65" s="184"/>
      <c r="STY65" s="184"/>
      <c r="STZ65" s="184"/>
      <c r="SUA65" s="184"/>
      <c r="SUB65" s="184"/>
      <c r="SUC65" s="184"/>
      <c r="SUD65" s="184"/>
      <c r="SUE65" s="184"/>
      <c r="SUF65" s="184"/>
      <c r="SUG65" s="183"/>
      <c r="SUH65" s="184"/>
      <c r="SUI65" s="184"/>
      <c r="SUJ65" s="184"/>
      <c r="SUK65" s="184"/>
      <c r="SUL65" s="184"/>
      <c r="SUM65" s="184"/>
      <c r="SUN65" s="184"/>
      <c r="SUO65" s="184"/>
      <c r="SUP65" s="184"/>
      <c r="SUQ65" s="184"/>
      <c r="SUR65" s="184"/>
      <c r="SUS65" s="184"/>
      <c r="SUT65" s="184"/>
      <c r="SUU65" s="184"/>
      <c r="SUV65" s="184"/>
      <c r="SUW65" s="184"/>
      <c r="SUX65" s="183"/>
      <c r="SUY65" s="184"/>
      <c r="SUZ65" s="184"/>
      <c r="SVA65" s="184"/>
      <c r="SVB65" s="184"/>
      <c r="SVC65" s="184"/>
      <c r="SVD65" s="184"/>
      <c r="SVE65" s="184"/>
      <c r="SVF65" s="184"/>
      <c r="SVG65" s="184"/>
      <c r="SVH65" s="184"/>
      <c r="SVI65" s="184"/>
      <c r="SVJ65" s="184"/>
      <c r="SVK65" s="184"/>
      <c r="SVL65" s="184"/>
      <c r="SVM65" s="184"/>
      <c r="SVN65" s="184"/>
      <c r="SVO65" s="183"/>
      <c r="SVP65" s="184"/>
      <c r="SVQ65" s="184"/>
      <c r="SVR65" s="184"/>
      <c r="SVS65" s="184"/>
      <c r="SVT65" s="184"/>
      <c r="SVU65" s="184"/>
      <c r="SVV65" s="184"/>
      <c r="SVW65" s="184"/>
      <c r="SVX65" s="184"/>
      <c r="SVY65" s="184"/>
      <c r="SVZ65" s="184"/>
      <c r="SWA65" s="184"/>
      <c r="SWB65" s="184"/>
      <c r="SWC65" s="184"/>
      <c r="SWD65" s="184"/>
      <c r="SWE65" s="184"/>
      <c r="SWF65" s="183"/>
      <c r="SWG65" s="184"/>
      <c r="SWH65" s="184"/>
      <c r="SWI65" s="184"/>
      <c r="SWJ65" s="184"/>
      <c r="SWK65" s="184"/>
      <c r="SWL65" s="184"/>
      <c r="SWM65" s="184"/>
      <c r="SWN65" s="184"/>
      <c r="SWO65" s="184"/>
      <c r="SWP65" s="184"/>
      <c r="SWQ65" s="184"/>
      <c r="SWR65" s="184"/>
      <c r="SWS65" s="184"/>
      <c r="SWT65" s="184"/>
      <c r="SWU65" s="184"/>
      <c r="SWV65" s="184"/>
      <c r="SWW65" s="183"/>
      <c r="SWX65" s="184"/>
      <c r="SWY65" s="184"/>
      <c r="SWZ65" s="184"/>
      <c r="SXA65" s="184"/>
      <c r="SXB65" s="184"/>
      <c r="SXC65" s="184"/>
      <c r="SXD65" s="184"/>
      <c r="SXE65" s="184"/>
      <c r="SXF65" s="184"/>
      <c r="SXG65" s="184"/>
      <c r="SXH65" s="184"/>
      <c r="SXI65" s="184"/>
      <c r="SXJ65" s="184"/>
      <c r="SXK65" s="184"/>
      <c r="SXL65" s="184"/>
      <c r="SXM65" s="184"/>
      <c r="SXN65" s="183"/>
      <c r="SXO65" s="184"/>
      <c r="SXP65" s="184"/>
      <c r="SXQ65" s="184"/>
      <c r="SXR65" s="184"/>
      <c r="SXS65" s="184"/>
      <c r="SXT65" s="184"/>
      <c r="SXU65" s="184"/>
      <c r="SXV65" s="184"/>
      <c r="SXW65" s="184"/>
      <c r="SXX65" s="184"/>
      <c r="SXY65" s="184"/>
      <c r="SXZ65" s="184"/>
      <c r="SYA65" s="184"/>
      <c r="SYB65" s="184"/>
      <c r="SYC65" s="184"/>
      <c r="SYD65" s="184"/>
      <c r="SYE65" s="183"/>
      <c r="SYF65" s="184"/>
      <c r="SYG65" s="184"/>
      <c r="SYH65" s="184"/>
      <c r="SYI65" s="184"/>
      <c r="SYJ65" s="184"/>
      <c r="SYK65" s="184"/>
      <c r="SYL65" s="184"/>
      <c r="SYM65" s="184"/>
      <c r="SYN65" s="184"/>
      <c r="SYO65" s="184"/>
      <c r="SYP65" s="184"/>
      <c r="SYQ65" s="184"/>
      <c r="SYR65" s="184"/>
      <c r="SYS65" s="184"/>
      <c r="SYT65" s="184"/>
      <c r="SYU65" s="184"/>
      <c r="SYV65" s="183"/>
      <c r="SYW65" s="184"/>
      <c r="SYX65" s="184"/>
      <c r="SYY65" s="184"/>
      <c r="SYZ65" s="184"/>
      <c r="SZA65" s="184"/>
      <c r="SZB65" s="184"/>
      <c r="SZC65" s="184"/>
      <c r="SZD65" s="184"/>
      <c r="SZE65" s="184"/>
      <c r="SZF65" s="184"/>
      <c r="SZG65" s="184"/>
      <c r="SZH65" s="184"/>
      <c r="SZI65" s="184"/>
      <c r="SZJ65" s="184"/>
      <c r="SZK65" s="184"/>
      <c r="SZL65" s="184"/>
      <c r="SZM65" s="183"/>
      <c r="SZN65" s="184"/>
      <c r="SZO65" s="184"/>
      <c r="SZP65" s="184"/>
      <c r="SZQ65" s="184"/>
      <c r="SZR65" s="184"/>
      <c r="SZS65" s="184"/>
      <c r="SZT65" s="184"/>
      <c r="SZU65" s="184"/>
      <c r="SZV65" s="184"/>
      <c r="SZW65" s="184"/>
      <c r="SZX65" s="184"/>
      <c r="SZY65" s="184"/>
      <c r="SZZ65" s="184"/>
      <c r="TAA65" s="184"/>
      <c r="TAB65" s="184"/>
      <c r="TAC65" s="184"/>
      <c r="TAD65" s="183"/>
      <c r="TAE65" s="184"/>
      <c r="TAF65" s="184"/>
      <c r="TAG65" s="184"/>
      <c r="TAH65" s="184"/>
      <c r="TAI65" s="184"/>
      <c r="TAJ65" s="184"/>
      <c r="TAK65" s="184"/>
      <c r="TAL65" s="184"/>
      <c r="TAM65" s="184"/>
      <c r="TAN65" s="184"/>
      <c r="TAO65" s="184"/>
      <c r="TAP65" s="184"/>
      <c r="TAQ65" s="184"/>
      <c r="TAR65" s="184"/>
      <c r="TAS65" s="184"/>
      <c r="TAT65" s="184"/>
      <c r="TAU65" s="183"/>
      <c r="TAV65" s="184"/>
      <c r="TAW65" s="184"/>
      <c r="TAX65" s="184"/>
      <c r="TAY65" s="184"/>
      <c r="TAZ65" s="184"/>
      <c r="TBA65" s="184"/>
      <c r="TBB65" s="184"/>
      <c r="TBC65" s="184"/>
      <c r="TBD65" s="184"/>
      <c r="TBE65" s="184"/>
      <c r="TBF65" s="184"/>
      <c r="TBG65" s="184"/>
      <c r="TBH65" s="184"/>
      <c r="TBI65" s="184"/>
      <c r="TBJ65" s="184"/>
      <c r="TBK65" s="184"/>
      <c r="TBL65" s="183"/>
      <c r="TBM65" s="184"/>
      <c r="TBN65" s="184"/>
      <c r="TBO65" s="184"/>
      <c r="TBP65" s="184"/>
      <c r="TBQ65" s="184"/>
      <c r="TBR65" s="184"/>
      <c r="TBS65" s="184"/>
      <c r="TBT65" s="184"/>
      <c r="TBU65" s="184"/>
      <c r="TBV65" s="184"/>
      <c r="TBW65" s="184"/>
      <c r="TBX65" s="184"/>
      <c r="TBY65" s="184"/>
      <c r="TBZ65" s="184"/>
      <c r="TCA65" s="184"/>
      <c r="TCB65" s="184"/>
      <c r="TCC65" s="183"/>
      <c r="TCD65" s="184"/>
      <c r="TCE65" s="184"/>
      <c r="TCF65" s="184"/>
      <c r="TCG65" s="184"/>
      <c r="TCH65" s="184"/>
      <c r="TCI65" s="184"/>
      <c r="TCJ65" s="184"/>
      <c r="TCK65" s="184"/>
      <c r="TCL65" s="184"/>
      <c r="TCM65" s="184"/>
      <c r="TCN65" s="184"/>
      <c r="TCO65" s="184"/>
      <c r="TCP65" s="184"/>
      <c r="TCQ65" s="184"/>
      <c r="TCR65" s="184"/>
      <c r="TCS65" s="184"/>
      <c r="TCT65" s="183"/>
      <c r="TCU65" s="184"/>
      <c r="TCV65" s="184"/>
      <c r="TCW65" s="184"/>
      <c r="TCX65" s="184"/>
      <c r="TCY65" s="184"/>
      <c r="TCZ65" s="184"/>
      <c r="TDA65" s="184"/>
      <c r="TDB65" s="184"/>
      <c r="TDC65" s="184"/>
      <c r="TDD65" s="184"/>
      <c r="TDE65" s="184"/>
      <c r="TDF65" s="184"/>
      <c r="TDG65" s="184"/>
      <c r="TDH65" s="184"/>
      <c r="TDI65" s="184"/>
      <c r="TDJ65" s="184"/>
      <c r="TDK65" s="183"/>
      <c r="TDL65" s="184"/>
      <c r="TDM65" s="184"/>
      <c r="TDN65" s="184"/>
      <c r="TDO65" s="184"/>
      <c r="TDP65" s="184"/>
      <c r="TDQ65" s="184"/>
      <c r="TDR65" s="184"/>
      <c r="TDS65" s="184"/>
      <c r="TDT65" s="184"/>
      <c r="TDU65" s="184"/>
      <c r="TDV65" s="184"/>
      <c r="TDW65" s="184"/>
      <c r="TDX65" s="184"/>
      <c r="TDY65" s="184"/>
      <c r="TDZ65" s="184"/>
      <c r="TEA65" s="184"/>
      <c r="TEB65" s="183"/>
      <c r="TEC65" s="184"/>
      <c r="TED65" s="184"/>
      <c r="TEE65" s="184"/>
      <c r="TEF65" s="184"/>
      <c r="TEG65" s="184"/>
      <c r="TEH65" s="184"/>
      <c r="TEI65" s="184"/>
      <c r="TEJ65" s="184"/>
      <c r="TEK65" s="184"/>
      <c r="TEL65" s="184"/>
      <c r="TEM65" s="184"/>
      <c r="TEN65" s="184"/>
      <c r="TEO65" s="184"/>
      <c r="TEP65" s="184"/>
      <c r="TEQ65" s="184"/>
      <c r="TER65" s="184"/>
      <c r="TES65" s="183"/>
      <c r="TET65" s="184"/>
      <c r="TEU65" s="184"/>
      <c r="TEV65" s="184"/>
      <c r="TEW65" s="184"/>
      <c r="TEX65" s="184"/>
      <c r="TEY65" s="184"/>
      <c r="TEZ65" s="184"/>
      <c r="TFA65" s="184"/>
      <c r="TFB65" s="184"/>
      <c r="TFC65" s="184"/>
      <c r="TFD65" s="184"/>
      <c r="TFE65" s="184"/>
      <c r="TFF65" s="184"/>
      <c r="TFG65" s="184"/>
      <c r="TFH65" s="184"/>
      <c r="TFI65" s="184"/>
      <c r="TFJ65" s="183"/>
      <c r="TFK65" s="184"/>
      <c r="TFL65" s="184"/>
      <c r="TFM65" s="184"/>
      <c r="TFN65" s="184"/>
      <c r="TFO65" s="184"/>
      <c r="TFP65" s="184"/>
      <c r="TFQ65" s="184"/>
      <c r="TFR65" s="184"/>
      <c r="TFS65" s="184"/>
      <c r="TFT65" s="184"/>
      <c r="TFU65" s="184"/>
      <c r="TFV65" s="184"/>
      <c r="TFW65" s="184"/>
      <c r="TFX65" s="184"/>
      <c r="TFY65" s="184"/>
      <c r="TFZ65" s="184"/>
      <c r="TGA65" s="183"/>
      <c r="TGB65" s="184"/>
      <c r="TGC65" s="184"/>
      <c r="TGD65" s="184"/>
      <c r="TGE65" s="184"/>
      <c r="TGF65" s="184"/>
      <c r="TGG65" s="184"/>
      <c r="TGH65" s="184"/>
      <c r="TGI65" s="184"/>
      <c r="TGJ65" s="184"/>
      <c r="TGK65" s="184"/>
      <c r="TGL65" s="184"/>
      <c r="TGM65" s="184"/>
      <c r="TGN65" s="184"/>
      <c r="TGO65" s="184"/>
      <c r="TGP65" s="184"/>
      <c r="TGQ65" s="184"/>
      <c r="TGR65" s="183"/>
      <c r="TGS65" s="184"/>
      <c r="TGT65" s="184"/>
      <c r="TGU65" s="184"/>
      <c r="TGV65" s="184"/>
      <c r="TGW65" s="184"/>
      <c r="TGX65" s="184"/>
      <c r="TGY65" s="184"/>
      <c r="TGZ65" s="184"/>
      <c r="THA65" s="184"/>
      <c r="THB65" s="184"/>
      <c r="THC65" s="184"/>
      <c r="THD65" s="184"/>
      <c r="THE65" s="184"/>
      <c r="THF65" s="184"/>
      <c r="THG65" s="184"/>
      <c r="THH65" s="184"/>
      <c r="THI65" s="183"/>
      <c r="THJ65" s="184"/>
      <c r="THK65" s="184"/>
      <c r="THL65" s="184"/>
      <c r="THM65" s="184"/>
      <c r="THN65" s="184"/>
      <c r="THO65" s="184"/>
      <c r="THP65" s="184"/>
      <c r="THQ65" s="184"/>
      <c r="THR65" s="184"/>
      <c r="THS65" s="184"/>
      <c r="THT65" s="184"/>
      <c r="THU65" s="184"/>
      <c r="THV65" s="184"/>
      <c r="THW65" s="184"/>
      <c r="THX65" s="184"/>
      <c r="THY65" s="184"/>
      <c r="THZ65" s="183"/>
      <c r="TIA65" s="184"/>
      <c r="TIB65" s="184"/>
      <c r="TIC65" s="184"/>
      <c r="TID65" s="184"/>
      <c r="TIE65" s="184"/>
      <c r="TIF65" s="184"/>
      <c r="TIG65" s="184"/>
      <c r="TIH65" s="184"/>
      <c r="TII65" s="184"/>
      <c r="TIJ65" s="184"/>
      <c r="TIK65" s="184"/>
      <c r="TIL65" s="184"/>
      <c r="TIM65" s="184"/>
      <c r="TIN65" s="184"/>
      <c r="TIO65" s="184"/>
      <c r="TIP65" s="184"/>
      <c r="TIQ65" s="183"/>
      <c r="TIR65" s="184"/>
      <c r="TIS65" s="184"/>
      <c r="TIT65" s="184"/>
      <c r="TIU65" s="184"/>
      <c r="TIV65" s="184"/>
      <c r="TIW65" s="184"/>
      <c r="TIX65" s="184"/>
      <c r="TIY65" s="184"/>
      <c r="TIZ65" s="184"/>
      <c r="TJA65" s="184"/>
      <c r="TJB65" s="184"/>
      <c r="TJC65" s="184"/>
      <c r="TJD65" s="184"/>
      <c r="TJE65" s="184"/>
      <c r="TJF65" s="184"/>
      <c r="TJG65" s="184"/>
      <c r="TJH65" s="183"/>
      <c r="TJI65" s="184"/>
      <c r="TJJ65" s="184"/>
      <c r="TJK65" s="184"/>
      <c r="TJL65" s="184"/>
      <c r="TJM65" s="184"/>
      <c r="TJN65" s="184"/>
      <c r="TJO65" s="184"/>
      <c r="TJP65" s="184"/>
      <c r="TJQ65" s="184"/>
      <c r="TJR65" s="184"/>
      <c r="TJS65" s="184"/>
      <c r="TJT65" s="184"/>
      <c r="TJU65" s="184"/>
      <c r="TJV65" s="184"/>
      <c r="TJW65" s="184"/>
      <c r="TJX65" s="184"/>
      <c r="TJY65" s="183"/>
      <c r="TJZ65" s="184"/>
      <c r="TKA65" s="184"/>
      <c r="TKB65" s="184"/>
      <c r="TKC65" s="184"/>
      <c r="TKD65" s="184"/>
      <c r="TKE65" s="184"/>
      <c r="TKF65" s="184"/>
      <c r="TKG65" s="184"/>
      <c r="TKH65" s="184"/>
      <c r="TKI65" s="184"/>
      <c r="TKJ65" s="184"/>
      <c r="TKK65" s="184"/>
      <c r="TKL65" s="184"/>
      <c r="TKM65" s="184"/>
      <c r="TKN65" s="184"/>
      <c r="TKO65" s="184"/>
      <c r="TKP65" s="183"/>
      <c r="TKQ65" s="184"/>
      <c r="TKR65" s="184"/>
      <c r="TKS65" s="184"/>
      <c r="TKT65" s="184"/>
      <c r="TKU65" s="184"/>
      <c r="TKV65" s="184"/>
      <c r="TKW65" s="184"/>
      <c r="TKX65" s="184"/>
      <c r="TKY65" s="184"/>
      <c r="TKZ65" s="184"/>
      <c r="TLA65" s="184"/>
      <c r="TLB65" s="184"/>
      <c r="TLC65" s="184"/>
      <c r="TLD65" s="184"/>
      <c r="TLE65" s="184"/>
      <c r="TLF65" s="184"/>
      <c r="TLG65" s="183"/>
      <c r="TLH65" s="184"/>
      <c r="TLI65" s="184"/>
      <c r="TLJ65" s="184"/>
      <c r="TLK65" s="184"/>
      <c r="TLL65" s="184"/>
      <c r="TLM65" s="184"/>
      <c r="TLN65" s="184"/>
      <c r="TLO65" s="184"/>
      <c r="TLP65" s="184"/>
      <c r="TLQ65" s="184"/>
      <c r="TLR65" s="184"/>
      <c r="TLS65" s="184"/>
      <c r="TLT65" s="184"/>
      <c r="TLU65" s="184"/>
      <c r="TLV65" s="184"/>
      <c r="TLW65" s="184"/>
      <c r="TLX65" s="183"/>
      <c r="TLY65" s="184"/>
      <c r="TLZ65" s="184"/>
      <c r="TMA65" s="184"/>
      <c r="TMB65" s="184"/>
      <c r="TMC65" s="184"/>
      <c r="TMD65" s="184"/>
      <c r="TME65" s="184"/>
      <c r="TMF65" s="184"/>
      <c r="TMG65" s="184"/>
      <c r="TMH65" s="184"/>
      <c r="TMI65" s="184"/>
      <c r="TMJ65" s="184"/>
      <c r="TMK65" s="184"/>
      <c r="TML65" s="184"/>
      <c r="TMM65" s="184"/>
      <c r="TMN65" s="184"/>
      <c r="TMO65" s="183"/>
      <c r="TMP65" s="184"/>
      <c r="TMQ65" s="184"/>
      <c r="TMR65" s="184"/>
      <c r="TMS65" s="184"/>
      <c r="TMT65" s="184"/>
      <c r="TMU65" s="184"/>
      <c r="TMV65" s="184"/>
      <c r="TMW65" s="184"/>
      <c r="TMX65" s="184"/>
      <c r="TMY65" s="184"/>
      <c r="TMZ65" s="184"/>
      <c r="TNA65" s="184"/>
      <c r="TNB65" s="184"/>
      <c r="TNC65" s="184"/>
      <c r="TND65" s="184"/>
      <c r="TNE65" s="184"/>
      <c r="TNF65" s="183"/>
      <c r="TNG65" s="184"/>
      <c r="TNH65" s="184"/>
      <c r="TNI65" s="184"/>
      <c r="TNJ65" s="184"/>
      <c r="TNK65" s="184"/>
      <c r="TNL65" s="184"/>
      <c r="TNM65" s="184"/>
      <c r="TNN65" s="184"/>
      <c r="TNO65" s="184"/>
      <c r="TNP65" s="184"/>
      <c r="TNQ65" s="184"/>
      <c r="TNR65" s="184"/>
      <c r="TNS65" s="184"/>
      <c r="TNT65" s="184"/>
      <c r="TNU65" s="184"/>
      <c r="TNV65" s="184"/>
      <c r="TNW65" s="183"/>
      <c r="TNX65" s="184"/>
      <c r="TNY65" s="184"/>
      <c r="TNZ65" s="184"/>
      <c r="TOA65" s="184"/>
      <c r="TOB65" s="184"/>
      <c r="TOC65" s="184"/>
      <c r="TOD65" s="184"/>
      <c r="TOE65" s="184"/>
      <c r="TOF65" s="184"/>
      <c r="TOG65" s="184"/>
      <c r="TOH65" s="184"/>
      <c r="TOI65" s="184"/>
      <c r="TOJ65" s="184"/>
      <c r="TOK65" s="184"/>
      <c r="TOL65" s="184"/>
      <c r="TOM65" s="184"/>
      <c r="TON65" s="183"/>
      <c r="TOO65" s="184"/>
      <c r="TOP65" s="184"/>
      <c r="TOQ65" s="184"/>
      <c r="TOR65" s="184"/>
      <c r="TOS65" s="184"/>
      <c r="TOT65" s="184"/>
      <c r="TOU65" s="184"/>
      <c r="TOV65" s="184"/>
      <c r="TOW65" s="184"/>
      <c r="TOX65" s="184"/>
      <c r="TOY65" s="184"/>
      <c r="TOZ65" s="184"/>
      <c r="TPA65" s="184"/>
      <c r="TPB65" s="184"/>
      <c r="TPC65" s="184"/>
      <c r="TPD65" s="184"/>
      <c r="TPE65" s="183"/>
      <c r="TPF65" s="184"/>
      <c r="TPG65" s="184"/>
      <c r="TPH65" s="184"/>
      <c r="TPI65" s="184"/>
      <c r="TPJ65" s="184"/>
      <c r="TPK65" s="184"/>
      <c r="TPL65" s="184"/>
      <c r="TPM65" s="184"/>
      <c r="TPN65" s="184"/>
      <c r="TPO65" s="184"/>
      <c r="TPP65" s="184"/>
      <c r="TPQ65" s="184"/>
      <c r="TPR65" s="184"/>
      <c r="TPS65" s="184"/>
      <c r="TPT65" s="184"/>
      <c r="TPU65" s="184"/>
      <c r="TPV65" s="183"/>
      <c r="TPW65" s="184"/>
      <c r="TPX65" s="184"/>
      <c r="TPY65" s="184"/>
      <c r="TPZ65" s="184"/>
      <c r="TQA65" s="184"/>
      <c r="TQB65" s="184"/>
      <c r="TQC65" s="184"/>
      <c r="TQD65" s="184"/>
      <c r="TQE65" s="184"/>
      <c r="TQF65" s="184"/>
      <c r="TQG65" s="184"/>
      <c r="TQH65" s="184"/>
      <c r="TQI65" s="184"/>
      <c r="TQJ65" s="184"/>
      <c r="TQK65" s="184"/>
      <c r="TQL65" s="184"/>
      <c r="TQM65" s="183"/>
      <c r="TQN65" s="184"/>
      <c r="TQO65" s="184"/>
      <c r="TQP65" s="184"/>
      <c r="TQQ65" s="184"/>
      <c r="TQR65" s="184"/>
      <c r="TQS65" s="184"/>
      <c r="TQT65" s="184"/>
      <c r="TQU65" s="184"/>
      <c r="TQV65" s="184"/>
      <c r="TQW65" s="184"/>
      <c r="TQX65" s="184"/>
      <c r="TQY65" s="184"/>
      <c r="TQZ65" s="184"/>
      <c r="TRA65" s="184"/>
      <c r="TRB65" s="184"/>
      <c r="TRC65" s="184"/>
      <c r="TRD65" s="183"/>
      <c r="TRE65" s="184"/>
      <c r="TRF65" s="184"/>
      <c r="TRG65" s="184"/>
      <c r="TRH65" s="184"/>
      <c r="TRI65" s="184"/>
      <c r="TRJ65" s="184"/>
      <c r="TRK65" s="184"/>
      <c r="TRL65" s="184"/>
      <c r="TRM65" s="184"/>
      <c r="TRN65" s="184"/>
      <c r="TRO65" s="184"/>
      <c r="TRP65" s="184"/>
      <c r="TRQ65" s="184"/>
      <c r="TRR65" s="184"/>
      <c r="TRS65" s="184"/>
      <c r="TRT65" s="184"/>
      <c r="TRU65" s="183"/>
      <c r="TRV65" s="184"/>
      <c r="TRW65" s="184"/>
      <c r="TRX65" s="184"/>
      <c r="TRY65" s="184"/>
      <c r="TRZ65" s="184"/>
      <c r="TSA65" s="184"/>
      <c r="TSB65" s="184"/>
      <c r="TSC65" s="184"/>
      <c r="TSD65" s="184"/>
      <c r="TSE65" s="184"/>
      <c r="TSF65" s="184"/>
      <c r="TSG65" s="184"/>
      <c r="TSH65" s="184"/>
      <c r="TSI65" s="184"/>
      <c r="TSJ65" s="184"/>
      <c r="TSK65" s="184"/>
      <c r="TSL65" s="183"/>
      <c r="TSM65" s="184"/>
      <c r="TSN65" s="184"/>
      <c r="TSO65" s="184"/>
      <c r="TSP65" s="184"/>
      <c r="TSQ65" s="184"/>
      <c r="TSR65" s="184"/>
      <c r="TSS65" s="184"/>
      <c r="TST65" s="184"/>
      <c r="TSU65" s="184"/>
      <c r="TSV65" s="184"/>
      <c r="TSW65" s="184"/>
      <c r="TSX65" s="184"/>
      <c r="TSY65" s="184"/>
      <c r="TSZ65" s="184"/>
      <c r="TTA65" s="184"/>
      <c r="TTB65" s="184"/>
      <c r="TTC65" s="183"/>
      <c r="TTD65" s="184"/>
      <c r="TTE65" s="184"/>
      <c r="TTF65" s="184"/>
      <c r="TTG65" s="184"/>
      <c r="TTH65" s="184"/>
      <c r="TTI65" s="184"/>
      <c r="TTJ65" s="184"/>
      <c r="TTK65" s="184"/>
      <c r="TTL65" s="184"/>
      <c r="TTM65" s="184"/>
      <c r="TTN65" s="184"/>
      <c r="TTO65" s="184"/>
      <c r="TTP65" s="184"/>
      <c r="TTQ65" s="184"/>
      <c r="TTR65" s="184"/>
      <c r="TTS65" s="184"/>
      <c r="TTT65" s="183"/>
      <c r="TTU65" s="184"/>
      <c r="TTV65" s="184"/>
      <c r="TTW65" s="184"/>
      <c r="TTX65" s="184"/>
      <c r="TTY65" s="184"/>
      <c r="TTZ65" s="184"/>
      <c r="TUA65" s="184"/>
      <c r="TUB65" s="184"/>
      <c r="TUC65" s="184"/>
      <c r="TUD65" s="184"/>
      <c r="TUE65" s="184"/>
      <c r="TUF65" s="184"/>
      <c r="TUG65" s="184"/>
      <c r="TUH65" s="184"/>
      <c r="TUI65" s="184"/>
      <c r="TUJ65" s="184"/>
      <c r="TUK65" s="183"/>
      <c r="TUL65" s="184"/>
      <c r="TUM65" s="184"/>
      <c r="TUN65" s="184"/>
      <c r="TUO65" s="184"/>
      <c r="TUP65" s="184"/>
      <c r="TUQ65" s="184"/>
      <c r="TUR65" s="184"/>
      <c r="TUS65" s="184"/>
      <c r="TUT65" s="184"/>
      <c r="TUU65" s="184"/>
      <c r="TUV65" s="184"/>
      <c r="TUW65" s="184"/>
      <c r="TUX65" s="184"/>
      <c r="TUY65" s="184"/>
      <c r="TUZ65" s="184"/>
      <c r="TVA65" s="184"/>
      <c r="TVB65" s="183"/>
      <c r="TVC65" s="184"/>
      <c r="TVD65" s="184"/>
      <c r="TVE65" s="184"/>
      <c r="TVF65" s="184"/>
      <c r="TVG65" s="184"/>
      <c r="TVH65" s="184"/>
      <c r="TVI65" s="184"/>
      <c r="TVJ65" s="184"/>
      <c r="TVK65" s="184"/>
      <c r="TVL65" s="184"/>
      <c r="TVM65" s="184"/>
      <c r="TVN65" s="184"/>
      <c r="TVO65" s="184"/>
      <c r="TVP65" s="184"/>
      <c r="TVQ65" s="184"/>
      <c r="TVR65" s="184"/>
      <c r="TVS65" s="183"/>
      <c r="TVT65" s="184"/>
      <c r="TVU65" s="184"/>
      <c r="TVV65" s="184"/>
      <c r="TVW65" s="184"/>
      <c r="TVX65" s="184"/>
      <c r="TVY65" s="184"/>
      <c r="TVZ65" s="184"/>
      <c r="TWA65" s="184"/>
      <c r="TWB65" s="184"/>
      <c r="TWC65" s="184"/>
      <c r="TWD65" s="184"/>
      <c r="TWE65" s="184"/>
      <c r="TWF65" s="184"/>
      <c r="TWG65" s="184"/>
      <c r="TWH65" s="184"/>
      <c r="TWI65" s="184"/>
      <c r="TWJ65" s="183"/>
      <c r="TWK65" s="184"/>
      <c r="TWL65" s="184"/>
      <c r="TWM65" s="184"/>
      <c r="TWN65" s="184"/>
      <c r="TWO65" s="184"/>
      <c r="TWP65" s="184"/>
      <c r="TWQ65" s="184"/>
      <c r="TWR65" s="184"/>
      <c r="TWS65" s="184"/>
      <c r="TWT65" s="184"/>
      <c r="TWU65" s="184"/>
      <c r="TWV65" s="184"/>
      <c r="TWW65" s="184"/>
      <c r="TWX65" s="184"/>
      <c r="TWY65" s="184"/>
      <c r="TWZ65" s="184"/>
      <c r="TXA65" s="183"/>
      <c r="TXB65" s="184"/>
      <c r="TXC65" s="184"/>
      <c r="TXD65" s="184"/>
      <c r="TXE65" s="184"/>
      <c r="TXF65" s="184"/>
      <c r="TXG65" s="184"/>
      <c r="TXH65" s="184"/>
      <c r="TXI65" s="184"/>
      <c r="TXJ65" s="184"/>
      <c r="TXK65" s="184"/>
      <c r="TXL65" s="184"/>
      <c r="TXM65" s="184"/>
      <c r="TXN65" s="184"/>
      <c r="TXO65" s="184"/>
      <c r="TXP65" s="184"/>
      <c r="TXQ65" s="184"/>
      <c r="TXR65" s="183"/>
      <c r="TXS65" s="184"/>
      <c r="TXT65" s="184"/>
      <c r="TXU65" s="184"/>
      <c r="TXV65" s="184"/>
      <c r="TXW65" s="184"/>
      <c r="TXX65" s="184"/>
      <c r="TXY65" s="184"/>
      <c r="TXZ65" s="184"/>
      <c r="TYA65" s="184"/>
      <c r="TYB65" s="184"/>
      <c r="TYC65" s="184"/>
      <c r="TYD65" s="184"/>
      <c r="TYE65" s="184"/>
      <c r="TYF65" s="184"/>
      <c r="TYG65" s="184"/>
      <c r="TYH65" s="184"/>
      <c r="TYI65" s="183"/>
      <c r="TYJ65" s="184"/>
      <c r="TYK65" s="184"/>
      <c r="TYL65" s="184"/>
      <c r="TYM65" s="184"/>
      <c r="TYN65" s="184"/>
      <c r="TYO65" s="184"/>
      <c r="TYP65" s="184"/>
      <c r="TYQ65" s="184"/>
      <c r="TYR65" s="184"/>
      <c r="TYS65" s="184"/>
      <c r="TYT65" s="184"/>
      <c r="TYU65" s="184"/>
      <c r="TYV65" s="184"/>
      <c r="TYW65" s="184"/>
      <c r="TYX65" s="184"/>
      <c r="TYY65" s="184"/>
      <c r="TYZ65" s="183"/>
      <c r="TZA65" s="184"/>
      <c r="TZB65" s="184"/>
      <c r="TZC65" s="184"/>
      <c r="TZD65" s="184"/>
      <c r="TZE65" s="184"/>
      <c r="TZF65" s="184"/>
      <c r="TZG65" s="184"/>
      <c r="TZH65" s="184"/>
      <c r="TZI65" s="184"/>
      <c r="TZJ65" s="184"/>
      <c r="TZK65" s="184"/>
      <c r="TZL65" s="184"/>
      <c r="TZM65" s="184"/>
      <c r="TZN65" s="184"/>
      <c r="TZO65" s="184"/>
      <c r="TZP65" s="184"/>
      <c r="TZQ65" s="183"/>
      <c r="TZR65" s="184"/>
      <c r="TZS65" s="184"/>
      <c r="TZT65" s="184"/>
      <c r="TZU65" s="184"/>
      <c r="TZV65" s="184"/>
      <c r="TZW65" s="184"/>
      <c r="TZX65" s="184"/>
      <c r="TZY65" s="184"/>
      <c r="TZZ65" s="184"/>
      <c r="UAA65" s="184"/>
      <c r="UAB65" s="184"/>
      <c r="UAC65" s="184"/>
      <c r="UAD65" s="184"/>
      <c r="UAE65" s="184"/>
      <c r="UAF65" s="184"/>
      <c r="UAG65" s="184"/>
      <c r="UAH65" s="183"/>
      <c r="UAI65" s="184"/>
      <c r="UAJ65" s="184"/>
      <c r="UAK65" s="184"/>
      <c r="UAL65" s="184"/>
      <c r="UAM65" s="184"/>
      <c r="UAN65" s="184"/>
      <c r="UAO65" s="184"/>
      <c r="UAP65" s="184"/>
      <c r="UAQ65" s="184"/>
      <c r="UAR65" s="184"/>
      <c r="UAS65" s="184"/>
      <c r="UAT65" s="184"/>
      <c r="UAU65" s="184"/>
      <c r="UAV65" s="184"/>
      <c r="UAW65" s="184"/>
      <c r="UAX65" s="184"/>
      <c r="UAY65" s="183"/>
      <c r="UAZ65" s="184"/>
      <c r="UBA65" s="184"/>
      <c r="UBB65" s="184"/>
      <c r="UBC65" s="184"/>
      <c r="UBD65" s="184"/>
      <c r="UBE65" s="184"/>
      <c r="UBF65" s="184"/>
      <c r="UBG65" s="184"/>
      <c r="UBH65" s="184"/>
      <c r="UBI65" s="184"/>
      <c r="UBJ65" s="184"/>
      <c r="UBK65" s="184"/>
      <c r="UBL65" s="184"/>
      <c r="UBM65" s="184"/>
      <c r="UBN65" s="184"/>
      <c r="UBO65" s="184"/>
      <c r="UBP65" s="183"/>
      <c r="UBQ65" s="184"/>
      <c r="UBR65" s="184"/>
      <c r="UBS65" s="184"/>
      <c r="UBT65" s="184"/>
      <c r="UBU65" s="184"/>
      <c r="UBV65" s="184"/>
      <c r="UBW65" s="184"/>
      <c r="UBX65" s="184"/>
      <c r="UBY65" s="184"/>
      <c r="UBZ65" s="184"/>
      <c r="UCA65" s="184"/>
      <c r="UCB65" s="184"/>
      <c r="UCC65" s="184"/>
      <c r="UCD65" s="184"/>
      <c r="UCE65" s="184"/>
      <c r="UCF65" s="184"/>
      <c r="UCG65" s="183"/>
      <c r="UCH65" s="184"/>
      <c r="UCI65" s="184"/>
      <c r="UCJ65" s="184"/>
      <c r="UCK65" s="184"/>
      <c r="UCL65" s="184"/>
      <c r="UCM65" s="184"/>
      <c r="UCN65" s="184"/>
      <c r="UCO65" s="184"/>
      <c r="UCP65" s="184"/>
      <c r="UCQ65" s="184"/>
      <c r="UCR65" s="184"/>
      <c r="UCS65" s="184"/>
      <c r="UCT65" s="184"/>
      <c r="UCU65" s="184"/>
      <c r="UCV65" s="184"/>
      <c r="UCW65" s="184"/>
      <c r="UCX65" s="183"/>
      <c r="UCY65" s="184"/>
      <c r="UCZ65" s="184"/>
      <c r="UDA65" s="184"/>
      <c r="UDB65" s="184"/>
      <c r="UDC65" s="184"/>
      <c r="UDD65" s="184"/>
      <c r="UDE65" s="184"/>
      <c r="UDF65" s="184"/>
      <c r="UDG65" s="184"/>
      <c r="UDH65" s="184"/>
      <c r="UDI65" s="184"/>
      <c r="UDJ65" s="184"/>
      <c r="UDK65" s="184"/>
      <c r="UDL65" s="184"/>
      <c r="UDM65" s="184"/>
      <c r="UDN65" s="184"/>
      <c r="UDO65" s="183"/>
      <c r="UDP65" s="184"/>
      <c r="UDQ65" s="184"/>
      <c r="UDR65" s="184"/>
      <c r="UDS65" s="184"/>
      <c r="UDT65" s="184"/>
      <c r="UDU65" s="184"/>
      <c r="UDV65" s="184"/>
      <c r="UDW65" s="184"/>
      <c r="UDX65" s="184"/>
      <c r="UDY65" s="184"/>
      <c r="UDZ65" s="184"/>
      <c r="UEA65" s="184"/>
      <c r="UEB65" s="184"/>
      <c r="UEC65" s="184"/>
      <c r="UED65" s="184"/>
      <c r="UEE65" s="184"/>
      <c r="UEF65" s="183"/>
      <c r="UEG65" s="184"/>
      <c r="UEH65" s="184"/>
      <c r="UEI65" s="184"/>
      <c r="UEJ65" s="184"/>
      <c r="UEK65" s="184"/>
      <c r="UEL65" s="184"/>
      <c r="UEM65" s="184"/>
      <c r="UEN65" s="184"/>
      <c r="UEO65" s="184"/>
      <c r="UEP65" s="184"/>
      <c r="UEQ65" s="184"/>
      <c r="UER65" s="184"/>
      <c r="UES65" s="184"/>
      <c r="UET65" s="184"/>
      <c r="UEU65" s="184"/>
      <c r="UEV65" s="184"/>
      <c r="UEW65" s="183"/>
      <c r="UEX65" s="184"/>
      <c r="UEY65" s="184"/>
      <c r="UEZ65" s="184"/>
      <c r="UFA65" s="184"/>
      <c r="UFB65" s="184"/>
      <c r="UFC65" s="184"/>
      <c r="UFD65" s="184"/>
      <c r="UFE65" s="184"/>
      <c r="UFF65" s="184"/>
      <c r="UFG65" s="184"/>
      <c r="UFH65" s="184"/>
      <c r="UFI65" s="184"/>
      <c r="UFJ65" s="184"/>
      <c r="UFK65" s="184"/>
      <c r="UFL65" s="184"/>
      <c r="UFM65" s="184"/>
      <c r="UFN65" s="183"/>
      <c r="UFO65" s="184"/>
      <c r="UFP65" s="184"/>
      <c r="UFQ65" s="184"/>
      <c r="UFR65" s="184"/>
      <c r="UFS65" s="184"/>
      <c r="UFT65" s="184"/>
      <c r="UFU65" s="184"/>
      <c r="UFV65" s="184"/>
      <c r="UFW65" s="184"/>
      <c r="UFX65" s="184"/>
      <c r="UFY65" s="184"/>
      <c r="UFZ65" s="184"/>
      <c r="UGA65" s="184"/>
      <c r="UGB65" s="184"/>
      <c r="UGC65" s="184"/>
      <c r="UGD65" s="184"/>
      <c r="UGE65" s="183"/>
      <c r="UGF65" s="184"/>
      <c r="UGG65" s="184"/>
      <c r="UGH65" s="184"/>
      <c r="UGI65" s="184"/>
      <c r="UGJ65" s="184"/>
      <c r="UGK65" s="184"/>
      <c r="UGL65" s="184"/>
      <c r="UGM65" s="184"/>
      <c r="UGN65" s="184"/>
      <c r="UGO65" s="184"/>
      <c r="UGP65" s="184"/>
      <c r="UGQ65" s="184"/>
      <c r="UGR65" s="184"/>
      <c r="UGS65" s="184"/>
      <c r="UGT65" s="184"/>
      <c r="UGU65" s="184"/>
      <c r="UGV65" s="183"/>
      <c r="UGW65" s="184"/>
      <c r="UGX65" s="184"/>
      <c r="UGY65" s="184"/>
      <c r="UGZ65" s="184"/>
      <c r="UHA65" s="184"/>
      <c r="UHB65" s="184"/>
      <c r="UHC65" s="184"/>
      <c r="UHD65" s="184"/>
      <c r="UHE65" s="184"/>
      <c r="UHF65" s="184"/>
      <c r="UHG65" s="184"/>
      <c r="UHH65" s="184"/>
      <c r="UHI65" s="184"/>
      <c r="UHJ65" s="184"/>
      <c r="UHK65" s="184"/>
      <c r="UHL65" s="184"/>
      <c r="UHM65" s="183"/>
      <c r="UHN65" s="184"/>
      <c r="UHO65" s="184"/>
      <c r="UHP65" s="184"/>
      <c r="UHQ65" s="184"/>
      <c r="UHR65" s="184"/>
      <c r="UHS65" s="184"/>
      <c r="UHT65" s="184"/>
      <c r="UHU65" s="184"/>
      <c r="UHV65" s="184"/>
      <c r="UHW65" s="184"/>
      <c r="UHX65" s="184"/>
      <c r="UHY65" s="184"/>
      <c r="UHZ65" s="184"/>
      <c r="UIA65" s="184"/>
      <c r="UIB65" s="184"/>
      <c r="UIC65" s="184"/>
      <c r="UID65" s="183"/>
      <c r="UIE65" s="184"/>
      <c r="UIF65" s="184"/>
      <c r="UIG65" s="184"/>
      <c r="UIH65" s="184"/>
      <c r="UII65" s="184"/>
      <c r="UIJ65" s="184"/>
      <c r="UIK65" s="184"/>
      <c r="UIL65" s="184"/>
      <c r="UIM65" s="184"/>
      <c r="UIN65" s="184"/>
      <c r="UIO65" s="184"/>
      <c r="UIP65" s="184"/>
      <c r="UIQ65" s="184"/>
      <c r="UIR65" s="184"/>
      <c r="UIS65" s="184"/>
      <c r="UIT65" s="184"/>
      <c r="UIU65" s="183"/>
      <c r="UIV65" s="184"/>
      <c r="UIW65" s="184"/>
      <c r="UIX65" s="184"/>
      <c r="UIY65" s="184"/>
      <c r="UIZ65" s="184"/>
      <c r="UJA65" s="184"/>
      <c r="UJB65" s="184"/>
      <c r="UJC65" s="184"/>
      <c r="UJD65" s="184"/>
      <c r="UJE65" s="184"/>
      <c r="UJF65" s="184"/>
      <c r="UJG65" s="184"/>
      <c r="UJH65" s="184"/>
      <c r="UJI65" s="184"/>
      <c r="UJJ65" s="184"/>
      <c r="UJK65" s="184"/>
      <c r="UJL65" s="183"/>
      <c r="UJM65" s="184"/>
      <c r="UJN65" s="184"/>
      <c r="UJO65" s="184"/>
      <c r="UJP65" s="184"/>
      <c r="UJQ65" s="184"/>
      <c r="UJR65" s="184"/>
      <c r="UJS65" s="184"/>
      <c r="UJT65" s="184"/>
      <c r="UJU65" s="184"/>
      <c r="UJV65" s="184"/>
      <c r="UJW65" s="184"/>
      <c r="UJX65" s="184"/>
      <c r="UJY65" s="184"/>
      <c r="UJZ65" s="184"/>
      <c r="UKA65" s="184"/>
      <c r="UKB65" s="184"/>
      <c r="UKC65" s="183"/>
      <c r="UKD65" s="184"/>
      <c r="UKE65" s="184"/>
      <c r="UKF65" s="184"/>
      <c r="UKG65" s="184"/>
      <c r="UKH65" s="184"/>
      <c r="UKI65" s="184"/>
      <c r="UKJ65" s="184"/>
      <c r="UKK65" s="184"/>
      <c r="UKL65" s="184"/>
      <c r="UKM65" s="184"/>
      <c r="UKN65" s="184"/>
      <c r="UKO65" s="184"/>
      <c r="UKP65" s="184"/>
      <c r="UKQ65" s="184"/>
      <c r="UKR65" s="184"/>
      <c r="UKS65" s="184"/>
      <c r="UKT65" s="183"/>
      <c r="UKU65" s="184"/>
      <c r="UKV65" s="184"/>
      <c r="UKW65" s="184"/>
      <c r="UKX65" s="184"/>
      <c r="UKY65" s="184"/>
      <c r="UKZ65" s="184"/>
      <c r="ULA65" s="184"/>
      <c r="ULB65" s="184"/>
      <c r="ULC65" s="184"/>
      <c r="ULD65" s="184"/>
      <c r="ULE65" s="184"/>
      <c r="ULF65" s="184"/>
      <c r="ULG65" s="184"/>
      <c r="ULH65" s="184"/>
      <c r="ULI65" s="184"/>
      <c r="ULJ65" s="184"/>
      <c r="ULK65" s="183"/>
      <c r="ULL65" s="184"/>
      <c r="ULM65" s="184"/>
      <c r="ULN65" s="184"/>
      <c r="ULO65" s="184"/>
      <c r="ULP65" s="184"/>
      <c r="ULQ65" s="184"/>
      <c r="ULR65" s="184"/>
      <c r="ULS65" s="184"/>
      <c r="ULT65" s="184"/>
      <c r="ULU65" s="184"/>
      <c r="ULV65" s="184"/>
      <c r="ULW65" s="184"/>
      <c r="ULX65" s="184"/>
      <c r="ULY65" s="184"/>
      <c r="ULZ65" s="184"/>
      <c r="UMA65" s="184"/>
      <c r="UMB65" s="183"/>
      <c r="UMC65" s="184"/>
      <c r="UMD65" s="184"/>
      <c r="UME65" s="184"/>
      <c r="UMF65" s="184"/>
      <c r="UMG65" s="184"/>
      <c r="UMH65" s="184"/>
      <c r="UMI65" s="184"/>
      <c r="UMJ65" s="184"/>
      <c r="UMK65" s="184"/>
      <c r="UML65" s="184"/>
      <c r="UMM65" s="184"/>
      <c r="UMN65" s="184"/>
      <c r="UMO65" s="184"/>
      <c r="UMP65" s="184"/>
      <c r="UMQ65" s="184"/>
      <c r="UMR65" s="184"/>
      <c r="UMS65" s="183"/>
      <c r="UMT65" s="184"/>
      <c r="UMU65" s="184"/>
      <c r="UMV65" s="184"/>
      <c r="UMW65" s="184"/>
      <c r="UMX65" s="184"/>
      <c r="UMY65" s="184"/>
      <c r="UMZ65" s="184"/>
      <c r="UNA65" s="184"/>
      <c r="UNB65" s="184"/>
      <c r="UNC65" s="184"/>
      <c r="UND65" s="184"/>
      <c r="UNE65" s="184"/>
      <c r="UNF65" s="184"/>
      <c r="UNG65" s="184"/>
      <c r="UNH65" s="184"/>
      <c r="UNI65" s="184"/>
      <c r="UNJ65" s="183"/>
      <c r="UNK65" s="184"/>
      <c r="UNL65" s="184"/>
      <c r="UNM65" s="184"/>
      <c r="UNN65" s="184"/>
      <c r="UNO65" s="184"/>
      <c r="UNP65" s="184"/>
      <c r="UNQ65" s="184"/>
      <c r="UNR65" s="184"/>
      <c r="UNS65" s="184"/>
      <c r="UNT65" s="184"/>
      <c r="UNU65" s="184"/>
      <c r="UNV65" s="184"/>
      <c r="UNW65" s="184"/>
      <c r="UNX65" s="184"/>
      <c r="UNY65" s="184"/>
      <c r="UNZ65" s="184"/>
      <c r="UOA65" s="183"/>
      <c r="UOB65" s="184"/>
      <c r="UOC65" s="184"/>
      <c r="UOD65" s="184"/>
      <c r="UOE65" s="184"/>
      <c r="UOF65" s="184"/>
      <c r="UOG65" s="184"/>
      <c r="UOH65" s="184"/>
      <c r="UOI65" s="184"/>
      <c r="UOJ65" s="184"/>
      <c r="UOK65" s="184"/>
      <c r="UOL65" s="184"/>
      <c r="UOM65" s="184"/>
      <c r="UON65" s="184"/>
      <c r="UOO65" s="184"/>
      <c r="UOP65" s="184"/>
      <c r="UOQ65" s="184"/>
      <c r="UOR65" s="183"/>
      <c r="UOS65" s="184"/>
      <c r="UOT65" s="184"/>
      <c r="UOU65" s="184"/>
      <c r="UOV65" s="184"/>
      <c r="UOW65" s="184"/>
      <c r="UOX65" s="184"/>
      <c r="UOY65" s="184"/>
      <c r="UOZ65" s="184"/>
      <c r="UPA65" s="184"/>
      <c r="UPB65" s="184"/>
      <c r="UPC65" s="184"/>
      <c r="UPD65" s="184"/>
      <c r="UPE65" s="184"/>
      <c r="UPF65" s="184"/>
      <c r="UPG65" s="184"/>
      <c r="UPH65" s="184"/>
      <c r="UPI65" s="183"/>
      <c r="UPJ65" s="184"/>
      <c r="UPK65" s="184"/>
      <c r="UPL65" s="184"/>
      <c r="UPM65" s="184"/>
      <c r="UPN65" s="184"/>
      <c r="UPO65" s="184"/>
      <c r="UPP65" s="184"/>
      <c r="UPQ65" s="184"/>
      <c r="UPR65" s="184"/>
      <c r="UPS65" s="184"/>
      <c r="UPT65" s="184"/>
      <c r="UPU65" s="184"/>
      <c r="UPV65" s="184"/>
      <c r="UPW65" s="184"/>
      <c r="UPX65" s="184"/>
      <c r="UPY65" s="184"/>
      <c r="UPZ65" s="183"/>
      <c r="UQA65" s="184"/>
      <c r="UQB65" s="184"/>
      <c r="UQC65" s="184"/>
      <c r="UQD65" s="184"/>
      <c r="UQE65" s="184"/>
      <c r="UQF65" s="184"/>
      <c r="UQG65" s="184"/>
      <c r="UQH65" s="184"/>
      <c r="UQI65" s="184"/>
      <c r="UQJ65" s="184"/>
      <c r="UQK65" s="184"/>
      <c r="UQL65" s="184"/>
      <c r="UQM65" s="184"/>
      <c r="UQN65" s="184"/>
      <c r="UQO65" s="184"/>
      <c r="UQP65" s="184"/>
      <c r="UQQ65" s="183"/>
      <c r="UQR65" s="184"/>
      <c r="UQS65" s="184"/>
      <c r="UQT65" s="184"/>
      <c r="UQU65" s="184"/>
      <c r="UQV65" s="184"/>
      <c r="UQW65" s="184"/>
      <c r="UQX65" s="184"/>
      <c r="UQY65" s="184"/>
      <c r="UQZ65" s="184"/>
      <c r="URA65" s="184"/>
      <c r="URB65" s="184"/>
      <c r="URC65" s="184"/>
      <c r="URD65" s="184"/>
      <c r="URE65" s="184"/>
      <c r="URF65" s="184"/>
      <c r="URG65" s="184"/>
      <c r="URH65" s="183"/>
      <c r="URI65" s="184"/>
      <c r="URJ65" s="184"/>
      <c r="URK65" s="184"/>
      <c r="URL65" s="184"/>
      <c r="URM65" s="184"/>
      <c r="URN65" s="184"/>
      <c r="URO65" s="184"/>
      <c r="URP65" s="184"/>
      <c r="URQ65" s="184"/>
      <c r="URR65" s="184"/>
      <c r="URS65" s="184"/>
      <c r="URT65" s="184"/>
      <c r="URU65" s="184"/>
      <c r="URV65" s="184"/>
      <c r="URW65" s="184"/>
      <c r="URX65" s="184"/>
      <c r="URY65" s="183"/>
      <c r="URZ65" s="184"/>
      <c r="USA65" s="184"/>
      <c r="USB65" s="184"/>
      <c r="USC65" s="184"/>
      <c r="USD65" s="184"/>
      <c r="USE65" s="184"/>
      <c r="USF65" s="184"/>
      <c r="USG65" s="184"/>
      <c r="USH65" s="184"/>
      <c r="USI65" s="184"/>
      <c r="USJ65" s="184"/>
      <c r="USK65" s="184"/>
      <c r="USL65" s="184"/>
      <c r="USM65" s="184"/>
      <c r="USN65" s="184"/>
      <c r="USO65" s="184"/>
      <c r="USP65" s="183"/>
      <c r="USQ65" s="184"/>
      <c r="USR65" s="184"/>
      <c r="USS65" s="184"/>
      <c r="UST65" s="184"/>
      <c r="USU65" s="184"/>
      <c r="USV65" s="184"/>
      <c r="USW65" s="184"/>
      <c r="USX65" s="184"/>
      <c r="USY65" s="184"/>
      <c r="USZ65" s="184"/>
      <c r="UTA65" s="184"/>
      <c r="UTB65" s="184"/>
      <c r="UTC65" s="184"/>
      <c r="UTD65" s="184"/>
      <c r="UTE65" s="184"/>
      <c r="UTF65" s="184"/>
      <c r="UTG65" s="183"/>
      <c r="UTH65" s="184"/>
      <c r="UTI65" s="184"/>
      <c r="UTJ65" s="184"/>
      <c r="UTK65" s="184"/>
      <c r="UTL65" s="184"/>
      <c r="UTM65" s="184"/>
      <c r="UTN65" s="184"/>
      <c r="UTO65" s="184"/>
      <c r="UTP65" s="184"/>
      <c r="UTQ65" s="184"/>
      <c r="UTR65" s="184"/>
      <c r="UTS65" s="184"/>
      <c r="UTT65" s="184"/>
      <c r="UTU65" s="184"/>
      <c r="UTV65" s="184"/>
      <c r="UTW65" s="184"/>
      <c r="UTX65" s="183"/>
      <c r="UTY65" s="184"/>
      <c r="UTZ65" s="184"/>
      <c r="UUA65" s="184"/>
      <c r="UUB65" s="184"/>
      <c r="UUC65" s="184"/>
      <c r="UUD65" s="184"/>
      <c r="UUE65" s="184"/>
      <c r="UUF65" s="184"/>
      <c r="UUG65" s="184"/>
      <c r="UUH65" s="184"/>
      <c r="UUI65" s="184"/>
      <c r="UUJ65" s="184"/>
      <c r="UUK65" s="184"/>
      <c r="UUL65" s="184"/>
      <c r="UUM65" s="184"/>
      <c r="UUN65" s="184"/>
      <c r="UUO65" s="183"/>
      <c r="UUP65" s="184"/>
      <c r="UUQ65" s="184"/>
      <c r="UUR65" s="184"/>
      <c r="UUS65" s="184"/>
      <c r="UUT65" s="184"/>
      <c r="UUU65" s="184"/>
      <c r="UUV65" s="184"/>
      <c r="UUW65" s="184"/>
      <c r="UUX65" s="184"/>
      <c r="UUY65" s="184"/>
      <c r="UUZ65" s="184"/>
      <c r="UVA65" s="184"/>
      <c r="UVB65" s="184"/>
      <c r="UVC65" s="184"/>
      <c r="UVD65" s="184"/>
      <c r="UVE65" s="184"/>
      <c r="UVF65" s="183"/>
      <c r="UVG65" s="184"/>
      <c r="UVH65" s="184"/>
      <c r="UVI65" s="184"/>
      <c r="UVJ65" s="184"/>
      <c r="UVK65" s="184"/>
      <c r="UVL65" s="184"/>
      <c r="UVM65" s="184"/>
      <c r="UVN65" s="184"/>
      <c r="UVO65" s="184"/>
      <c r="UVP65" s="184"/>
      <c r="UVQ65" s="184"/>
      <c r="UVR65" s="184"/>
      <c r="UVS65" s="184"/>
      <c r="UVT65" s="184"/>
      <c r="UVU65" s="184"/>
      <c r="UVV65" s="184"/>
      <c r="UVW65" s="183"/>
      <c r="UVX65" s="184"/>
      <c r="UVY65" s="184"/>
      <c r="UVZ65" s="184"/>
      <c r="UWA65" s="184"/>
      <c r="UWB65" s="184"/>
      <c r="UWC65" s="184"/>
      <c r="UWD65" s="184"/>
      <c r="UWE65" s="184"/>
      <c r="UWF65" s="184"/>
      <c r="UWG65" s="184"/>
      <c r="UWH65" s="184"/>
      <c r="UWI65" s="184"/>
      <c r="UWJ65" s="184"/>
      <c r="UWK65" s="184"/>
      <c r="UWL65" s="184"/>
      <c r="UWM65" s="184"/>
      <c r="UWN65" s="183"/>
      <c r="UWO65" s="184"/>
      <c r="UWP65" s="184"/>
      <c r="UWQ65" s="184"/>
      <c r="UWR65" s="184"/>
      <c r="UWS65" s="184"/>
      <c r="UWT65" s="184"/>
      <c r="UWU65" s="184"/>
      <c r="UWV65" s="184"/>
      <c r="UWW65" s="184"/>
      <c r="UWX65" s="184"/>
      <c r="UWY65" s="184"/>
      <c r="UWZ65" s="184"/>
      <c r="UXA65" s="184"/>
      <c r="UXB65" s="184"/>
      <c r="UXC65" s="184"/>
      <c r="UXD65" s="184"/>
      <c r="UXE65" s="183"/>
      <c r="UXF65" s="184"/>
      <c r="UXG65" s="184"/>
      <c r="UXH65" s="184"/>
      <c r="UXI65" s="184"/>
      <c r="UXJ65" s="184"/>
      <c r="UXK65" s="184"/>
      <c r="UXL65" s="184"/>
      <c r="UXM65" s="184"/>
      <c r="UXN65" s="184"/>
      <c r="UXO65" s="184"/>
      <c r="UXP65" s="184"/>
      <c r="UXQ65" s="184"/>
      <c r="UXR65" s="184"/>
      <c r="UXS65" s="184"/>
      <c r="UXT65" s="184"/>
      <c r="UXU65" s="184"/>
      <c r="UXV65" s="183"/>
      <c r="UXW65" s="184"/>
      <c r="UXX65" s="184"/>
      <c r="UXY65" s="184"/>
      <c r="UXZ65" s="184"/>
      <c r="UYA65" s="184"/>
      <c r="UYB65" s="184"/>
      <c r="UYC65" s="184"/>
      <c r="UYD65" s="184"/>
      <c r="UYE65" s="184"/>
      <c r="UYF65" s="184"/>
      <c r="UYG65" s="184"/>
      <c r="UYH65" s="184"/>
      <c r="UYI65" s="184"/>
      <c r="UYJ65" s="184"/>
      <c r="UYK65" s="184"/>
      <c r="UYL65" s="184"/>
      <c r="UYM65" s="183"/>
      <c r="UYN65" s="184"/>
      <c r="UYO65" s="184"/>
      <c r="UYP65" s="184"/>
      <c r="UYQ65" s="184"/>
      <c r="UYR65" s="184"/>
      <c r="UYS65" s="184"/>
      <c r="UYT65" s="184"/>
      <c r="UYU65" s="184"/>
      <c r="UYV65" s="184"/>
      <c r="UYW65" s="184"/>
      <c r="UYX65" s="184"/>
      <c r="UYY65" s="184"/>
      <c r="UYZ65" s="184"/>
      <c r="UZA65" s="184"/>
      <c r="UZB65" s="184"/>
      <c r="UZC65" s="184"/>
      <c r="UZD65" s="183"/>
      <c r="UZE65" s="184"/>
      <c r="UZF65" s="184"/>
      <c r="UZG65" s="184"/>
      <c r="UZH65" s="184"/>
      <c r="UZI65" s="184"/>
      <c r="UZJ65" s="184"/>
      <c r="UZK65" s="184"/>
      <c r="UZL65" s="184"/>
      <c r="UZM65" s="184"/>
      <c r="UZN65" s="184"/>
      <c r="UZO65" s="184"/>
      <c r="UZP65" s="184"/>
      <c r="UZQ65" s="184"/>
      <c r="UZR65" s="184"/>
      <c r="UZS65" s="184"/>
      <c r="UZT65" s="184"/>
      <c r="UZU65" s="183"/>
      <c r="UZV65" s="184"/>
      <c r="UZW65" s="184"/>
      <c r="UZX65" s="184"/>
      <c r="UZY65" s="184"/>
      <c r="UZZ65" s="184"/>
      <c r="VAA65" s="184"/>
      <c r="VAB65" s="184"/>
      <c r="VAC65" s="184"/>
      <c r="VAD65" s="184"/>
      <c r="VAE65" s="184"/>
      <c r="VAF65" s="184"/>
      <c r="VAG65" s="184"/>
      <c r="VAH65" s="184"/>
      <c r="VAI65" s="184"/>
      <c r="VAJ65" s="184"/>
      <c r="VAK65" s="184"/>
      <c r="VAL65" s="183"/>
      <c r="VAM65" s="184"/>
      <c r="VAN65" s="184"/>
      <c r="VAO65" s="184"/>
      <c r="VAP65" s="184"/>
      <c r="VAQ65" s="184"/>
      <c r="VAR65" s="184"/>
      <c r="VAS65" s="184"/>
      <c r="VAT65" s="184"/>
      <c r="VAU65" s="184"/>
      <c r="VAV65" s="184"/>
      <c r="VAW65" s="184"/>
      <c r="VAX65" s="184"/>
      <c r="VAY65" s="184"/>
      <c r="VAZ65" s="184"/>
      <c r="VBA65" s="184"/>
      <c r="VBB65" s="184"/>
      <c r="VBC65" s="183"/>
      <c r="VBD65" s="184"/>
      <c r="VBE65" s="184"/>
      <c r="VBF65" s="184"/>
      <c r="VBG65" s="184"/>
      <c r="VBH65" s="184"/>
      <c r="VBI65" s="184"/>
      <c r="VBJ65" s="184"/>
      <c r="VBK65" s="184"/>
      <c r="VBL65" s="184"/>
      <c r="VBM65" s="184"/>
      <c r="VBN65" s="184"/>
      <c r="VBO65" s="184"/>
      <c r="VBP65" s="184"/>
      <c r="VBQ65" s="184"/>
      <c r="VBR65" s="184"/>
      <c r="VBS65" s="184"/>
      <c r="VBT65" s="183"/>
      <c r="VBU65" s="184"/>
      <c r="VBV65" s="184"/>
      <c r="VBW65" s="184"/>
      <c r="VBX65" s="184"/>
      <c r="VBY65" s="184"/>
      <c r="VBZ65" s="184"/>
      <c r="VCA65" s="184"/>
      <c r="VCB65" s="184"/>
      <c r="VCC65" s="184"/>
      <c r="VCD65" s="184"/>
      <c r="VCE65" s="184"/>
      <c r="VCF65" s="184"/>
      <c r="VCG65" s="184"/>
      <c r="VCH65" s="184"/>
      <c r="VCI65" s="184"/>
      <c r="VCJ65" s="184"/>
      <c r="VCK65" s="183"/>
      <c r="VCL65" s="184"/>
      <c r="VCM65" s="184"/>
      <c r="VCN65" s="184"/>
      <c r="VCO65" s="184"/>
      <c r="VCP65" s="184"/>
      <c r="VCQ65" s="184"/>
      <c r="VCR65" s="184"/>
      <c r="VCS65" s="184"/>
      <c r="VCT65" s="184"/>
      <c r="VCU65" s="184"/>
      <c r="VCV65" s="184"/>
      <c r="VCW65" s="184"/>
      <c r="VCX65" s="184"/>
      <c r="VCY65" s="184"/>
      <c r="VCZ65" s="184"/>
      <c r="VDA65" s="184"/>
      <c r="VDB65" s="183"/>
      <c r="VDC65" s="184"/>
      <c r="VDD65" s="184"/>
      <c r="VDE65" s="184"/>
      <c r="VDF65" s="184"/>
      <c r="VDG65" s="184"/>
      <c r="VDH65" s="184"/>
      <c r="VDI65" s="184"/>
      <c r="VDJ65" s="184"/>
      <c r="VDK65" s="184"/>
      <c r="VDL65" s="184"/>
      <c r="VDM65" s="184"/>
      <c r="VDN65" s="184"/>
      <c r="VDO65" s="184"/>
      <c r="VDP65" s="184"/>
      <c r="VDQ65" s="184"/>
      <c r="VDR65" s="184"/>
      <c r="VDS65" s="183"/>
      <c r="VDT65" s="184"/>
      <c r="VDU65" s="184"/>
      <c r="VDV65" s="184"/>
      <c r="VDW65" s="184"/>
      <c r="VDX65" s="184"/>
      <c r="VDY65" s="184"/>
      <c r="VDZ65" s="184"/>
      <c r="VEA65" s="184"/>
      <c r="VEB65" s="184"/>
      <c r="VEC65" s="184"/>
      <c r="VED65" s="184"/>
      <c r="VEE65" s="184"/>
      <c r="VEF65" s="184"/>
      <c r="VEG65" s="184"/>
      <c r="VEH65" s="184"/>
      <c r="VEI65" s="184"/>
      <c r="VEJ65" s="183"/>
      <c r="VEK65" s="184"/>
      <c r="VEL65" s="184"/>
      <c r="VEM65" s="184"/>
      <c r="VEN65" s="184"/>
      <c r="VEO65" s="184"/>
      <c r="VEP65" s="184"/>
      <c r="VEQ65" s="184"/>
      <c r="VER65" s="184"/>
      <c r="VES65" s="184"/>
      <c r="VET65" s="184"/>
      <c r="VEU65" s="184"/>
      <c r="VEV65" s="184"/>
      <c r="VEW65" s="184"/>
      <c r="VEX65" s="184"/>
      <c r="VEY65" s="184"/>
      <c r="VEZ65" s="184"/>
      <c r="VFA65" s="183"/>
      <c r="VFB65" s="184"/>
      <c r="VFC65" s="184"/>
      <c r="VFD65" s="184"/>
      <c r="VFE65" s="184"/>
      <c r="VFF65" s="184"/>
      <c r="VFG65" s="184"/>
      <c r="VFH65" s="184"/>
      <c r="VFI65" s="184"/>
      <c r="VFJ65" s="184"/>
      <c r="VFK65" s="184"/>
      <c r="VFL65" s="184"/>
      <c r="VFM65" s="184"/>
      <c r="VFN65" s="184"/>
      <c r="VFO65" s="184"/>
      <c r="VFP65" s="184"/>
      <c r="VFQ65" s="184"/>
      <c r="VFR65" s="183"/>
      <c r="VFS65" s="184"/>
      <c r="VFT65" s="184"/>
      <c r="VFU65" s="184"/>
      <c r="VFV65" s="184"/>
      <c r="VFW65" s="184"/>
      <c r="VFX65" s="184"/>
      <c r="VFY65" s="184"/>
      <c r="VFZ65" s="184"/>
      <c r="VGA65" s="184"/>
      <c r="VGB65" s="184"/>
      <c r="VGC65" s="184"/>
      <c r="VGD65" s="184"/>
      <c r="VGE65" s="184"/>
      <c r="VGF65" s="184"/>
      <c r="VGG65" s="184"/>
      <c r="VGH65" s="184"/>
      <c r="VGI65" s="183"/>
      <c r="VGJ65" s="184"/>
      <c r="VGK65" s="184"/>
      <c r="VGL65" s="184"/>
      <c r="VGM65" s="184"/>
      <c r="VGN65" s="184"/>
      <c r="VGO65" s="184"/>
      <c r="VGP65" s="184"/>
      <c r="VGQ65" s="184"/>
      <c r="VGR65" s="184"/>
      <c r="VGS65" s="184"/>
      <c r="VGT65" s="184"/>
      <c r="VGU65" s="184"/>
      <c r="VGV65" s="184"/>
      <c r="VGW65" s="184"/>
      <c r="VGX65" s="184"/>
      <c r="VGY65" s="184"/>
      <c r="VGZ65" s="183"/>
      <c r="VHA65" s="184"/>
      <c r="VHB65" s="184"/>
      <c r="VHC65" s="184"/>
      <c r="VHD65" s="184"/>
      <c r="VHE65" s="184"/>
      <c r="VHF65" s="184"/>
      <c r="VHG65" s="184"/>
      <c r="VHH65" s="184"/>
      <c r="VHI65" s="184"/>
      <c r="VHJ65" s="184"/>
      <c r="VHK65" s="184"/>
      <c r="VHL65" s="184"/>
      <c r="VHM65" s="184"/>
      <c r="VHN65" s="184"/>
      <c r="VHO65" s="184"/>
      <c r="VHP65" s="184"/>
      <c r="VHQ65" s="183"/>
      <c r="VHR65" s="184"/>
      <c r="VHS65" s="184"/>
      <c r="VHT65" s="184"/>
      <c r="VHU65" s="184"/>
      <c r="VHV65" s="184"/>
      <c r="VHW65" s="184"/>
      <c r="VHX65" s="184"/>
      <c r="VHY65" s="184"/>
      <c r="VHZ65" s="184"/>
      <c r="VIA65" s="184"/>
      <c r="VIB65" s="184"/>
      <c r="VIC65" s="184"/>
      <c r="VID65" s="184"/>
      <c r="VIE65" s="184"/>
      <c r="VIF65" s="184"/>
      <c r="VIG65" s="184"/>
      <c r="VIH65" s="183"/>
      <c r="VII65" s="184"/>
      <c r="VIJ65" s="184"/>
      <c r="VIK65" s="184"/>
      <c r="VIL65" s="184"/>
      <c r="VIM65" s="184"/>
      <c r="VIN65" s="184"/>
      <c r="VIO65" s="184"/>
      <c r="VIP65" s="184"/>
      <c r="VIQ65" s="184"/>
      <c r="VIR65" s="184"/>
      <c r="VIS65" s="184"/>
      <c r="VIT65" s="184"/>
      <c r="VIU65" s="184"/>
      <c r="VIV65" s="184"/>
      <c r="VIW65" s="184"/>
      <c r="VIX65" s="184"/>
      <c r="VIY65" s="183"/>
      <c r="VIZ65" s="184"/>
      <c r="VJA65" s="184"/>
      <c r="VJB65" s="184"/>
      <c r="VJC65" s="184"/>
      <c r="VJD65" s="184"/>
      <c r="VJE65" s="184"/>
      <c r="VJF65" s="184"/>
      <c r="VJG65" s="184"/>
      <c r="VJH65" s="184"/>
      <c r="VJI65" s="184"/>
      <c r="VJJ65" s="184"/>
      <c r="VJK65" s="184"/>
      <c r="VJL65" s="184"/>
      <c r="VJM65" s="184"/>
      <c r="VJN65" s="184"/>
      <c r="VJO65" s="184"/>
      <c r="VJP65" s="183"/>
      <c r="VJQ65" s="184"/>
      <c r="VJR65" s="184"/>
      <c r="VJS65" s="184"/>
      <c r="VJT65" s="184"/>
      <c r="VJU65" s="184"/>
      <c r="VJV65" s="184"/>
      <c r="VJW65" s="184"/>
      <c r="VJX65" s="184"/>
      <c r="VJY65" s="184"/>
      <c r="VJZ65" s="184"/>
      <c r="VKA65" s="184"/>
      <c r="VKB65" s="184"/>
      <c r="VKC65" s="184"/>
      <c r="VKD65" s="184"/>
      <c r="VKE65" s="184"/>
      <c r="VKF65" s="184"/>
      <c r="VKG65" s="183"/>
      <c r="VKH65" s="184"/>
      <c r="VKI65" s="184"/>
      <c r="VKJ65" s="184"/>
      <c r="VKK65" s="184"/>
      <c r="VKL65" s="184"/>
      <c r="VKM65" s="184"/>
      <c r="VKN65" s="184"/>
      <c r="VKO65" s="184"/>
      <c r="VKP65" s="184"/>
      <c r="VKQ65" s="184"/>
      <c r="VKR65" s="184"/>
      <c r="VKS65" s="184"/>
      <c r="VKT65" s="184"/>
      <c r="VKU65" s="184"/>
      <c r="VKV65" s="184"/>
      <c r="VKW65" s="184"/>
      <c r="VKX65" s="183"/>
      <c r="VKY65" s="184"/>
      <c r="VKZ65" s="184"/>
      <c r="VLA65" s="184"/>
      <c r="VLB65" s="184"/>
      <c r="VLC65" s="184"/>
      <c r="VLD65" s="184"/>
      <c r="VLE65" s="184"/>
      <c r="VLF65" s="184"/>
      <c r="VLG65" s="184"/>
      <c r="VLH65" s="184"/>
      <c r="VLI65" s="184"/>
      <c r="VLJ65" s="184"/>
      <c r="VLK65" s="184"/>
      <c r="VLL65" s="184"/>
      <c r="VLM65" s="184"/>
      <c r="VLN65" s="184"/>
      <c r="VLO65" s="183"/>
      <c r="VLP65" s="184"/>
      <c r="VLQ65" s="184"/>
      <c r="VLR65" s="184"/>
      <c r="VLS65" s="184"/>
      <c r="VLT65" s="184"/>
      <c r="VLU65" s="184"/>
      <c r="VLV65" s="184"/>
      <c r="VLW65" s="184"/>
      <c r="VLX65" s="184"/>
      <c r="VLY65" s="184"/>
      <c r="VLZ65" s="184"/>
      <c r="VMA65" s="184"/>
      <c r="VMB65" s="184"/>
      <c r="VMC65" s="184"/>
      <c r="VMD65" s="184"/>
      <c r="VME65" s="184"/>
      <c r="VMF65" s="183"/>
      <c r="VMG65" s="184"/>
      <c r="VMH65" s="184"/>
      <c r="VMI65" s="184"/>
      <c r="VMJ65" s="184"/>
      <c r="VMK65" s="184"/>
      <c r="VML65" s="184"/>
      <c r="VMM65" s="184"/>
      <c r="VMN65" s="184"/>
      <c r="VMO65" s="184"/>
      <c r="VMP65" s="184"/>
      <c r="VMQ65" s="184"/>
      <c r="VMR65" s="184"/>
      <c r="VMS65" s="184"/>
      <c r="VMT65" s="184"/>
      <c r="VMU65" s="184"/>
      <c r="VMV65" s="184"/>
      <c r="VMW65" s="183"/>
      <c r="VMX65" s="184"/>
      <c r="VMY65" s="184"/>
      <c r="VMZ65" s="184"/>
      <c r="VNA65" s="184"/>
      <c r="VNB65" s="184"/>
      <c r="VNC65" s="184"/>
      <c r="VND65" s="184"/>
      <c r="VNE65" s="184"/>
      <c r="VNF65" s="184"/>
      <c r="VNG65" s="184"/>
      <c r="VNH65" s="184"/>
      <c r="VNI65" s="184"/>
      <c r="VNJ65" s="184"/>
      <c r="VNK65" s="184"/>
      <c r="VNL65" s="184"/>
      <c r="VNM65" s="184"/>
      <c r="VNN65" s="183"/>
      <c r="VNO65" s="184"/>
      <c r="VNP65" s="184"/>
      <c r="VNQ65" s="184"/>
      <c r="VNR65" s="184"/>
      <c r="VNS65" s="184"/>
      <c r="VNT65" s="184"/>
      <c r="VNU65" s="184"/>
      <c r="VNV65" s="184"/>
      <c r="VNW65" s="184"/>
      <c r="VNX65" s="184"/>
      <c r="VNY65" s="184"/>
      <c r="VNZ65" s="184"/>
      <c r="VOA65" s="184"/>
      <c r="VOB65" s="184"/>
      <c r="VOC65" s="184"/>
      <c r="VOD65" s="184"/>
      <c r="VOE65" s="183"/>
      <c r="VOF65" s="184"/>
      <c r="VOG65" s="184"/>
      <c r="VOH65" s="184"/>
      <c r="VOI65" s="184"/>
      <c r="VOJ65" s="184"/>
      <c r="VOK65" s="184"/>
      <c r="VOL65" s="184"/>
      <c r="VOM65" s="184"/>
      <c r="VON65" s="184"/>
      <c r="VOO65" s="184"/>
      <c r="VOP65" s="184"/>
      <c r="VOQ65" s="184"/>
      <c r="VOR65" s="184"/>
      <c r="VOS65" s="184"/>
      <c r="VOT65" s="184"/>
      <c r="VOU65" s="184"/>
      <c r="VOV65" s="183"/>
      <c r="VOW65" s="184"/>
      <c r="VOX65" s="184"/>
      <c r="VOY65" s="184"/>
      <c r="VOZ65" s="184"/>
      <c r="VPA65" s="184"/>
      <c r="VPB65" s="184"/>
      <c r="VPC65" s="184"/>
      <c r="VPD65" s="184"/>
      <c r="VPE65" s="184"/>
      <c r="VPF65" s="184"/>
      <c r="VPG65" s="184"/>
      <c r="VPH65" s="184"/>
      <c r="VPI65" s="184"/>
      <c r="VPJ65" s="184"/>
      <c r="VPK65" s="184"/>
      <c r="VPL65" s="184"/>
      <c r="VPM65" s="183"/>
      <c r="VPN65" s="184"/>
      <c r="VPO65" s="184"/>
      <c r="VPP65" s="184"/>
      <c r="VPQ65" s="184"/>
      <c r="VPR65" s="184"/>
      <c r="VPS65" s="184"/>
      <c r="VPT65" s="184"/>
      <c r="VPU65" s="184"/>
      <c r="VPV65" s="184"/>
      <c r="VPW65" s="184"/>
      <c r="VPX65" s="184"/>
      <c r="VPY65" s="184"/>
      <c r="VPZ65" s="184"/>
      <c r="VQA65" s="184"/>
      <c r="VQB65" s="184"/>
      <c r="VQC65" s="184"/>
      <c r="VQD65" s="183"/>
      <c r="VQE65" s="184"/>
      <c r="VQF65" s="184"/>
      <c r="VQG65" s="184"/>
      <c r="VQH65" s="184"/>
      <c r="VQI65" s="184"/>
      <c r="VQJ65" s="184"/>
      <c r="VQK65" s="184"/>
      <c r="VQL65" s="184"/>
      <c r="VQM65" s="184"/>
      <c r="VQN65" s="184"/>
      <c r="VQO65" s="184"/>
      <c r="VQP65" s="184"/>
      <c r="VQQ65" s="184"/>
      <c r="VQR65" s="184"/>
      <c r="VQS65" s="184"/>
      <c r="VQT65" s="184"/>
      <c r="VQU65" s="183"/>
      <c r="VQV65" s="184"/>
      <c r="VQW65" s="184"/>
      <c r="VQX65" s="184"/>
      <c r="VQY65" s="184"/>
      <c r="VQZ65" s="184"/>
      <c r="VRA65" s="184"/>
      <c r="VRB65" s="184"/>
      <c r="VRC65" s="184"/>
      <c r="VRD65" s="184"/>
      <c r="VRE65" s="184"/>
      <c r="VRF65" s="184"/>
      <c r="VRG65" s="184"/>
      <c r="VRH65" s="184"/>
      <c r="VRI65" s="184"/>
      <c r="VRJ65" s="184"/>
      <c r="VRK65" s="184"/>
      <c r="VRL65" s="183"/>
      <c r="VRM65" s="184"/>
      <c r="VRN65" s="184"/>
      <c r="VRO65" s="184"/>
      <c r="VRP65" s="184"/>
      <c r="VRQ65" s="184"/>
      <c r="VRR65" s="184"/>
      <c r="VRS65" s="184"/>
      <c r="VRT65" s="184"/>
      <c r="VRU65" s="184"/>
      <c r="VRV65" s="184"/>
      <c r="VRW65" s="184"/>
      <c r="VRX65" s="184"/>
      <c r="VRY65" s="184"/>
      <c r="VRZ65" s="184"/>
      <c r="VSA65" s="184"/>
      <c r="VSB65" s="184"/>
      <c r="VSC65" s="183"/>
      <c r="VSD65" s="184"/>
      <c r="VSE65" s="184"/>
      <c r="VSF65" s="184"/>
      <c r="VSG65" s="184"/>
      <c r="VSH65" s="184"/>
      <c r="VSI65" s="184"/>
      <c r="VSJ65" s="184"/>
      <c r="VSK65" s="184"/>
      <c r="VSL65" s="184"/>
      <c r="VSM65" s="184"/>
      <c r="VSN65" s="184"/>
      <c r="VSO65" s="184"/>
      <c r="VSP65" s="184"/>
      <c r="VSQ65" s="184"/>
      <c r="VSR65" s="184"/>
      <c r="VSS65" s="184"/>
      <c r="VST65" s="183"/>
      <c r="VSU65" s="184"/>
      <c r="VSV65" s="184"/>
      <c r="VSW65" s="184"/>
      <c r="VSX65" s="184"/>
      <c r="VSY65" s="184"/>
      <c r="VSZ65" s="184"/>
      <c r="VTA65" s="184"/>
      <c r="VTB65" s="184"/>
      <c r="VTC65" s="184"/>
      <c r="VTD65" s="184"/>
      <c r="VTE65" s="184"/>
      <c r="VTF65" s="184"/>
      <c r="VTG65" s="184"/>
      <c r="VTH65" s="184"/>
      <c r="VTI65" s="184"/>
      <c r="VTJ65" s="184"/>
      <c r="VTK65" s="183"/>
      <c r="VTL65" s="184"/>
      <c r="VTM65" s="184"/>
      <c r="VTN65" s="184"/>
      <c r="VTO65" s="184"/>
      <c r="VTP65" s="184"/>
      <c r="VTQ65" s="184"/>
      <c r="VTR65" s="184"/>
      <c r="VTS65" s="184"/>
      <c r="VTT65" s="184"/>
      <c r="VTU65" s="184"/>
      <c r="VTV65" s="184"/>
      <c r="VTW65" s="184"/>
      <c r="VTX65" s="184"/>
      <c r="VTY65" s="184"/>
      <c r="VTZ65" s="184"/>
      <c r="VUA65" s="184"/>
      <c r="VUB65" s="183"/>
      <c r="VUC65" s="184"/>
      <c r="VUD65" s="184"/>
      <c r="VUE65" s="184"/>
      <c r="VUF65" s="184"/>
      <c r="VUG65" s="184"/>
      <c r="VUH65" s="184"/>
      <c r="VUI65" s="184"/>
      <c r="VUJ65" s="184"/>
      <c r="VUK65" s="184"/>
      <c r="VUL65" s="184"/>
      <c r="VUM65" s="184"/>
      <c r="VUN65" s="184"/>
      <c r="VUO65" s="184"/>
      <c r="VUP65" s="184"/>
      <c r="VUQ65" s="184"/>
      <c r="VUR65" s="184"/>
      <c r="VUS65" s="183"/>
      <c r="VUT65" s="184"/>
      <c r="VUU65" s="184"/>
      <c r="VUV65" s="184"/>
      <c r="VUW65" s="184"/>
      <c r="VUX65" s="184"/>
      <c r="VUY65" s="184"/>
      <c r="VUZ65" s="184"/>
      <c r="VVA65" s="184"/>
      <c r="VVB65" s="184"/>
      <c r="VVC65" s="184"/>
      <c r="VVD65" s="184"/>
      <c r="VVE65" s="184"/>
      <c r="VVF65" s="184"/>
      <c r="VVG65" s="184"/>
      <c r="VVH65" s="184"/>
      <c r="VVI65" s="184"/>
      <c r="VVJ65" s="183"/>
      <c r="VVK65" s="184"/>
      <c r="VVL65" s="184"/>
      <c r="VVM65" s="184"/>
      <c r="VVN65" s="184"/>
      <c r="VVO65" s="184"/>
      <c r="VVP65" s="184"/>
      <c r="VVQ65" s="184"/>
      <c r="VVR65" s="184"/>
      <c r="VVS65" s="184"/>
      <c r="VVT65" s="184"/>
      <c r="VVU65" s="184"/>
      <c r="VVV65" s="184"/>
      <c r="VVW65" s="184"/>
      <c r="VVX65" s="184"/>
      <c r="VVY65" s="184"/>
      <c r="VVZ65" s="184"/>
      <c r="VWA65" s="183"/>
      <c r="VWB65" s="184"/>
      <c r="VWC65" s="184"/>
      <c r="VWD65" s="184"/>
      <c r="VWE65" s="184"/>
      <c r="VWF65" s="184"/>
      <c r="VWG65" s="184"/>
      <c r="VWH65" s="184"/>
      <c r="VWI65" s="184"/>
      <c r="VWJ65" s="184"/>
      <c r="VWK65" s="184"/>
      <c r="VWL65" s="184"/>
      <c r="VWM65" s="184"/>
      <c r="VWN65" s="184"/>
      <c r="VWO65" s="184"/>
      <c r="VWP65" s="184"/>
      <c r="VWQ65" s="184"/>
      <c r="VWR65" s="183"/>
      <c r="VWS65" s="184"/>
      <c r="VWT65" s="184"/>
      <c r="VWU65" s="184"/>
      <c r="VWV65" s="184"/>
      <c r="VWW65" s="184"/>
      <c r="VWX65" s="184"/>
      <c r="VWY65" s="184"/>
      <c r="VWZ65" s="184"/>
      <c r="VXA65" s="184"/>
      <c r="VXB65" s="184"/>
      <c r="VXC65" s="184"/>
      <c r="VXD65" s="184"/>
      <c r="VXE65" s="184"/>
      <c r="VXF65" s="184"/>
      <c r="VXG65" s="184"/>
      <c r="VXH65" s="184"/>
      <c r="VXI65" s="183"/>
      <c r="VXJ65" s="184"/>
      <c r="VXK65" s="184"/>
      <c r="VXL65" s="184"/>
      <c r="VXM65" s="184"/>
      <c r="VXN65" s="184"/>
      <c r="VXO65" s="184"/>
      <c r="VXP65" s="184"/>
      <c r="VXQ65" s="184"/>
      <c r="VXR65" s="184"/>
      <c r="VXS65" s="184"/>
      <c r="VXT65" s="184"/>
      <c r="VXU65" s="184"/>
      <c r="VXV65" s="184"/>
      <c r="VXW65" s="184"/>
      <c r="VXX65" s="184"/>
      <c r="VXY65" s="184"/>
      <c r="VXZ65" s="183"/>
      <c r="VYA65" s="184"/>
      <c r="VYB65" s="184"/>
      <c r="VYC65" s="184"/>
      <c r="VYD65" s="184"/>
      <c r="VYE65" s="184"/>
      <c r="VYF65" s="184"/>
      <c r="VYG65" s="184"/>
      <c r="VYH65" s="184"/>
      <c r="VYI65" s="184"/>
      <c r="VYJ65" s="184"/>
      <c r="VYK65" s="184"/>
      <c r="VYL65" s="184"/>
      <c r="VYM65" s="184"/>
      <c r="VYN65" s="184"/>
      <c r="VYO65" s="184"/>
      <c r="VYP65" s="184"/>
      <c r="VYQ65" s="183"/>
      <c r="VYR65" s="184"/>
      <c r="VYS65" s="184"/>
      <c r="VYT65" s="184"/>
      <c r="VYU65" s="184"/>
      <c r="VYV65" s="184"/>
      <c r="VYW65" s="184"/>
      <c r="VYX65" s="184"/>
      <c r="VYY65" s="184"/>
      <c r="VYZ65" s="184"/>
      <c r="VZA65" s="184"/>
      <c r="VZB65" s="184"/>
      <c r="VZC65" s="184"/>
      <c r="VZD65" s="184"/>
      <c r="VZE65" s="184"/>
      <c r="VZF65" s="184"/>
      <c r="VZG65" s="184"/>
      <c r="VZH65" s="183"/>
      <c r="VZI65" s="184"/>
      <c r="VZJ65" s="184"/>
      <c r="VZK65" s="184"/>
      <c r="VZL65" s="184"/>
      <c r="VZM65" s="184"/>
      <c r="VZN65" s="184"/>
      <c r="VZO65" s="184"/>
      <c r="VZP65" s="184"/>
      <c r="VZQ65" s="184"/>
      <c r="VZR65" s="184"/>
      <c r="VZS65" s="184"/>
      <c r="VZT65" s="184"/>
      <c r="VZU65" s="184"/>
      <c r="VZV65" s="184"/>
      <c r="VZW65" s="184"/>
      <c r="VZX65" s="184"/>
      <c r="VZY65" s="183"/>
      <c r="VZZ65" s="184"/>
      <c r="WAA65" s="184"/>
      <c r="WAB65" s="184"/>
      <c r="WAC65" s="184"/>
      <c r="WAD65" s="184"/>
      <c r="WAE65" s="184"/>
      <c r="WAF65" s="184"/>
      <c r="WAG65" s="184"/>
      <c r="WAH65" s="184"/>
      <c r="WAI65" s="184"/>
      <c r="WAJ65" s="184"/>
      <c r="WAK65" s="184"/>
      <c r="WAL65" s="184"/>
      <c r="WAM65" s="184"/>
      <c r="WAN65" s="184"/>
      <c r="WAO65" s="184"/>
      <c r="WAP65" s="183"/>
      <c r="WAQ65" s="184"/>
      <c r="WAR65" s="184"/>
      <c r="WAS65" s="184"/>
      <c r="WAT65" s="184"/>
      <c r="WAU65" s="184"/>
      <c r="WAV65" s="184"/>
      <c r="WAW65" s="184"/>
      <c r="WAX65" s="184"/>
      <c r="WAY65" s="184"/>
      <c r="WAZ65" s="184"/>
      <c r="WBA65" s="184"/>
      <c r="WBB65" s="184"/>
      <c r="WBC65" s="184"/>
      <c r="WBD65" s="184"/>
      <c r="WBE65" s="184"/>
      <c r="WBF65" s="184"/>
      <c r="WBG65" s="183"/>
      <c r="WBH65" s="184"/>
      <c r="WBI65" s="184"/>
      <c r="WBJ65" s="184"/>
      <c r="WBK65" s="184"/>
      <c r="WBL65" s="184"/>
      <c r="WBM65" s="184"/>
      <c r="WBN65" s="184"/>
      <c r="WBO65" s="184"/>
      <c r="WBP65" s="184"/>
      <c r="WBQ65" s="184"/>
      <c r="WBR65" s="184"/>
      <c r="WBS65" s="184"/>
      <c r="WBT65" s="184"/>
      <c r="WBU65" s="184"/>
      <c r="WBV65" s="184"/>
      <c r="WBW65" s="184"/>
      <c r="WBX65" s="183"/>
      <c r="WBY65" s="184"/>
      <c r="WBZ65" s="184"/>
      <c r="WCA65" s="184"/>
      <c r="WCB65" s="184"/>
      <c r="WCC65" s="184"/>
      <c r="WCD65" s="184"/>
      <c r="WCE65" s="184"/>
      <c r="WCF65" s="184"/>
      <c r="WCG65" s="184"/>
      <c r="WCH65" s="184"/>
      <c r="WCI65" s="184"/>
      <c r="WCJ65" s="184"/>
      <c r="WCK65" s="184"/>
      <c r="WCL65" s="184"/>
      <c r="WCM65" s="184"/>
      <c r="WCN65" s="184"/>
      <c r="WCO65" s="183"/>
      <c r="WCP65" s="184"/>
      <c r="WCQ65" s="184"/>
      <c r="WCR65" s="184"/>
      <c r="WCS65" s="184"/>
      <c r="WCT65" s="184"/>
      <c r="WCU65" s="184"/>
      <c r="WCV65" s="184"/>
      <c r="WCW65" s="184"/>
      <c r="WCX65" s="184"/>
      <c r="WCY65" s="184"/>
      <c r="WCZ65" s="184"/>
      <c r="WDA65" s="184"/>
      <c r="WDB65" s="184"/>
      <c r="WDC65" s="184"/>
      <c r="WDD65" s="184"/>
      <c r="WDE65" s="184"/>
      <c r="WDF65" s="183"/>
      <c r="WDG65" s="184"/>
      <c r="WDH65" s="184"/>
      <c r="WDI65" s="184"/>
      <c r="WDJ65" s="184"/>
      <c r="WDK65" s="184"/>
      <c r="WDL65" s="184"/>
      <c r="WDM65" s="184"/>
      <c r="WDN65" s="184"/>
      <c r="WDO65" s="184"/>
      <c r="WDP65" s="184"/>
      <c r="WDQ65" s="184"/>
      <c r="WDR65" s="184"/>
      <c r="WDS65" s="184"/>
      <c r="WDT65" s="184"/>
      <c r="WDU65" s="184"/>
      <c r="WDV65" s="184"/>
      <c r="WDW65" s="183"/>
      <c r="WDX65" s="184"/>
      <c r="WDY65" s="184"/>
      <c r="WDZ65" s="184"/>
      <c r="WEA65" s="184"/>
      <c r="WEB65" s="184"/>
      <c r="WEC65" s="184"/>
      <c r="WED65" s="184"/>
      <c r="WEE65" s="184"/>
      <c r="WEF65" s="184"/>
      <c r="WEG65" s="184"/>
      <c r="WEH65" s="184"/>
      <c r="WEI65" s="184"/>
      <c r="WEJ65" s="184"/>
      <c r="WEK65" s="184"/>
      <c r="WEL65" s="184"/>
      <c r="WEM65" s="184"/>
      <c r="WEN65" s="183"/>
      <c r="WEO65" s="184"/>
      <c r="WEP65" s="184"/>
      <c r="WEQ65" s="184"/>
      <c r="WER65" s="184"/>
      <c r="WES65" s="184"/>
      <c r="WET65" s="184"/>
      <c r="WEU65" s="184"/>
      <c r="WEV65" s="184"/>
      <c r="WEW65" s="184"/>
      <c r="WEX65" s="184"/>
      <c r="WEY65" s="184"/>
      <c r="WEZ65" s="184"/>
      <c r="WFA65" s="184"/>
      <c r="WFB65" s="184"/>
      <c r="WFC65" s="184"/>
      <c r="WFD65" s="184"/>
      <c r="WFE65" s="183"/>
      <c r="WFF65" s="184"/>
      <c r="WFG65" s="184"/>
      <c r="WFH65" s="184"/>
      <c r="WFI65" s="184"/>
      <c r="WFJ65" s="184"/>
      <c r="WFK65" s="184"/>
      <c r="WFL65" s="184"/>
      <c r="WFM65" s="184"/>
      <c r="WFN65" s="184"/>
      <c r="WFO65" s="184"/>
      <c r="WFP65" s="184"/>
      <c r="WFQ65" s="184"/>
      <c r="WFR65" s="184"/>
      <c r="WFS65" s="184"/>
      <c r="WFT65" s="184"/>
      <c r="WFU65" s="184"/>
      <c r="WFV65" s="183"/>
      <c r="WFW65" s="184"/>
      <c r="WFX65" s="184"/>
      <c r="WFY65" s="184"/>
      <c r="WFZ65" s="184"/>
      <c r="WGA65" s="184"/>
      <c r="WGB65" s="184"/>
      <c r="WGC65" s="184"/>
      <c r="WGD65" s="184"/>
      <c r="WGE65" s="184"/>
      <c r="WGF65" s="184"/>
      <c r="WGG65" s="184"/>
      <c r="WGH65" s="184"/>
      <c r="WGI65" s="184"/>
      <c r="WGJ65" s="184"/>
      <c r="WGK65" s="184"/>
      <c r="WGL65" s="184"/>
      <c r="WGM65" s="183"/>
      <c r="WGN65" s="184"/>
      <c r="WGO65" s="184"/>
      <c r="WGP65" s="184"/>
      <c r="WGQ65" s="184"/>
      <c r="WGR65" s="184"/>
      <c r="WGS65" s="184"/>
      <c r="WGT65" s="184"/>
      <c r="WGU65" s="184"/>
      <c r="WGV65" s="184"/>
      <c r="WGW65" s="184"/>
      <c r="WGX65" s="184"/>
      <c r="WGY65" s="184"/>
      <c r="WGZ65" s="184"/>
      <c r="WHA65" s="184"/>
      <c r="WHB65" s="184"/>
      <c r="WHC65" s="184"/>
      <c r="WHD65" s="183"/>
      <c r="WHE65" s="184"/>
      <c r="WHF65" s="184"/>
      <c r="WHG65" s="184"/>
      <c r="WHH65" s="184"/>
      <c r="WHI65" s="184"/>
      <c r="WHJ65" s="184"/>
      <c r="WHK65" s="184"/>
      <c r="WHL65" s="184"/>
      <c r="WHM65" s="184"/>
      <c r="WHN65" s="184"/>
      <c r="WHO65" s="184"/>
      <c r="WHP65" s="184"/>
      <c r="WHQ65" s="184"/>
      <c r="WHR65" s="184"/>
      <c r="WHS65" s="184"/>
      <c r="WHT65" s="184"/>
      <c r="WHU65" s="183"/>
      <c r="WHV65" s="184"/>
      <c r="WHW65" s="184"/>
      <c r="WHX65" s="184"/>
      <c r="WHY65" s="184"/>
      <c r="WHZ65" s="184"/>
      <c r="WIA65" s="184"/>
      <c r="WIB65" s="184"/>
      <c r="WIC65" s="184"/>
      <c r="WID65" s="184"/>
      <c r="WIE65" s="184"/>
      <c r="WIF65" s="184"/>
      <c r="WIG65" s="184"/>
      <c r="WIH65" s="184"/>
      <c r="WII65" s="184"/>
      <c r="WIJ65" s="184"/>
      <c r="WIK65" s="184"/>
      <c r="WIL65" s="183"/>
      <c r="WIM65" s="184"/>
      <c r="WIN65" s="184"/>
      <c r="WIO65" s="184"/>
      <c r="WIP65" s="184"/>
      <c r="WIQ65" s="184"/>
      <c r="WIR65" s="184"/>
      <c r="WIS65" s="184"/>
      <c r="WIT65" s="184"/>
      <c r="WIU65" s="184"/>
      <c r="WIV65" s="184"/>
      <c r="WIW65" s="184"/>
      <c r="WIX65" s="184"/>
      <c r="WIY65" s="184"/>
      <c r="WIZ65" s="184"/>
      <c r="WJA65" s="184"/>
      <c r="WJB65" s="184"/>
      <c r="WJC65" s="183"/>
      <c r="WJD65" s="184"/>
      <c r="WJE65" s="184"/>
      <c r="WJF65" s="184"/>
      <c r="WJG65" s="184"/>
      <c r="WJH65" s="184"/>
      <c r="WJI65" s="184"/>
      <c r="WJJ65" s="184"/>
      <c r="WJK65" s="184"/>
      <c r="WJL65" s="184"/>
      <c r="WJM65" s="184"/>
      <c r="WJN65" s="184"/>
      <c r="WJO65" s="184"/>
      <c r="WJP65" s="184"/>
      <c r="WJQ65" s="184"/>
      <c r="WJR65" s="184"/>
      <c r="WJS65" s="184"/>
      <c r="WJT65" s="183"/>
      <c r="WJU65" s="184"/>
      <c r="WJV65" s="184"/>
      <c r="WJW65" s="184"/>
      <c r="WJX65" s="184"/>
      <c r="WJY65" s="184"/>
      <c r="WJZ65" s="184"/>
      <c r="WKA65" s="184"/>
      <c r="WKB65" s="184"/>
      <c r="WKC65" s="184"/>
      <c r="WKD65" s="184"/>
      <c r="WKE65" s="184"/>
      <c r="WKF65" s="184"/>
      <c r="WKG65" s="184"/>
      <c r="WKH65" s="184"/>
      <c r="WKI65" s="184"/>
      <c r="WKJ65" s="184"/>
      <c r="WKK65" s="183"/>
      <c r="WKL65" s="184"/>
      <c r="WKM65" s="184"/>
      <c r="WKN65" s="184"/>
      <c r="WKO65" s="184"/>
      <c r="WKP65" s="184"/>
      <c r="WKQ65" s="184"/>
      <c r="WKR65" s="184"/>
      <c r="WKS65" s="184"/>
      <c r="WKT65" s="184"/>
      <c r="WKU65" s="184"/>
      <c r="WKV65" s="184"/>
      <c r="WKW65" s="184"/>
      <c r="WKX65" s="184"/>
      <c r="WKY65" s="184"/>
      <c r="WKZ65" s="184"/>
      <c r="WLA65" s="184"/>
      <c r="WLB65" s="183"/>
      <c r="WLC65" s="184"/>
      <c r="WLD65" s="184"/>
      <c r="WLE65" s="184"/>
      <c r="WLF65" s="184"/>
      <c r="WLG65" s="184"/>
      <c r="WLH65" s="184"/>
      <c r="WLI65" s="184"/>
      <c r="WLJ65" s="184"/>
      <c r="WLK65" s="184"/>
      <c r="WLL65" s="184"/>
      <c r="WLM65" s="184"/>
      <c r="WLN65" s="184"/>
      <c r="WLO65" s="184"/>
      <c r="WLP65" s="184"/>
      <c r="WLQ65" s="184"/>
      <c r="WLR65" s="184"/>
      <c r="WLS65" s="183"/>
      <c r="WLT65" s="184"/>
      <c r="WLU65" s="184"/>
      <c r="WLV65" s="184"/>
      <c r="WLW65" s="184"/>
      <c r="WLX65" s="184"/>
      <c r="WLY65" s="184"/>
      <c r="WLZ65" s="184"/>
      <c r="WMA65" s="184"/>
      <c r="WMB65" s="184"/>
      <c r="WMC65" s="184"/>
      <c r="WMD65" s="184"/>
      <c r="WME65" s="184"/>
      <c r="WMF65" s="184"/>
      <c r="WMG65" s="184"/>
      <c r="WMH65" s="184"/>
      <c r="WMI65" s="184"/>
      <c r="WMJ65" s="183"/>
      <c r="WMK65" s="184"/>
      <c r="WML65" s="184"/>
      <c r="WMM65" s="184"/>
      <c r="WMN65" s="184"/>
      <c r="WMO65" s="184"/>
      <c r="WMP65" s="184"/>
      <c r="WMQ65" s="184"/>
      <c r="WMR65" s="184"/>
      <c r="WMS65" s="184"/>
      <c r="WMT65" s="184"/>
      <c r="WMU65" s="184"/>
      <c r="WMV65" s="184"/>
      <c r="WMW65" s="184"/>
      <c r="WMX65" s="184"/>
      <c r="WMY65" s="184"/>
      <c r="WMZ65" s="184"/>
      <c r="WNA65" s="183"/>
      <c r="WNB65" s="184"/>
      <c r="WNC65" s="184"/>
      <c r="WND65" s="184"/>
      <c r="WNE65" s="184"/>
      <c r="WNF65" s="184"/>
      <c r="WNG65" s="184"/>
      <c r="WNH65" s="184"/>
      <c r="WNI65" s="184"/>
      <c r="WNJ65" s="184"/>
      <c r="WNK65" s="184"/>
      <c r="WNL65" s="184"/>
      <c r="WNM65" s="184"/>
      <c r="WNN65" s="184"/>
      <c r="WNO65" s="184"/>
      <c r="WNP65" s="184"/>
      <c r="WNQ65" s="184"/>
      <c r="WNR65" s="183"/>
      <c r="WNS65" s="184"/>
      <c r="WNT65" s="184"/>
      <c r="WNU65" s="184"/>
      <c r="WNV65" s="184"/>
      <c r="WNW65" s="184"/>
      <c r="WNX65" s="184"/>
      <c r="WNY65" s="184"/>
      <c r="WNZ65" s="184"/>
      <c r="WOA65" s="184"/>
      <c r="WOB65" s="184"/>
      <c r="WOC65" s="184"/>
      <c r="WOD65" s="184"/>
      <c r="WOE65" s="184"/>
      <c r="WOF65" s="184"/>
      <c r="WOG65" s="184"/>
      <c r="WOH65" s="184"/>
      <c r="WOI65" s="183"/>
      <c r="WOJ65" s="184"/>
      <c r="WOK65" s="184"/>
      <c r="WOL65" s="184"/>
      <c r="WOM65" s="184"/>
      <c r="WON65" s="184"/>
      <c r="WOO65" s="184"/>
      <c r="WOP65" s="184"/>
      <c r="WOQ65" s="184"/>
      <c r="WOR65" s="184"/>
      <c r="WOS65" s="184"/>
      <c r="WOT65" s="184"/>
      <c r="WOU65" s="184"/>
      <c r="WOV65" s="184"/>
      <c r="WOW65" s="184"/>
      <c r="WOX65" s="184"/>
      <c r="WOY65" s="184"/>
      <c r="WOZ65" s="183"/>
      <c r="WPA65" s="184"/>
      <c r="WPB65" s="184"/>
      <c r="WPC65" s="184"/>
      <c r="WPD65" s="184"/>
      <c r="WPE65" s="184"/>
      <c r="WPF65" s="184"/>
      <c r="WPG65" s="184"/>
      <c r="WPH65" s="184"/>
      <c r="WPI65" s="184"/>
      <c r="WPJ65" s="184"/>
      <c r="WPK65" s="184"/>
      <c r="WPL65" s="184"/>
      <c r="WPM65" s="184"/>
      <c r="WPN65" s="184"/>
      <c r="WPO65" s="184"/>
      <c r="WPP65" s="184"/>
      <c r="WPQ65" s="183"/>
      <c r="WPR65" s="184"/>
      <c r="WPS65" s="184"/>
      <c r="WPT65" s="184"/>
      <c r="WPU65" s="184"/>
      <c r="WPV65" s="184"/>
      <c r="WPW65" s="184"/>
      <c r="WPX65" s="184"/>
      <c r="WPY65" s="184"/>
      <c r="WPZ65" s="184"/>
      <c r="WQA65" s="184"/>
      <c r="WQB65" s="184"/>
      <c r="WQC65" s="184"/>
      <c r="WQD65" s="184"/>
      <c r="WQE65" s="184"/>
      <c r="WQF65" s="184"/>
      <c r="WQG65" s="184"/>
      <c r="WQH65" s="183"/>
      <c r="WQI65" s="184"/>
      <c r="WQJ65" s="184"/>
      <c r="WQK65" s="184"/>
      <c r="WQL65" s="184"/>
      <c r="WQM65" s="184"/>
      <c r="WQN65" s="184"/>
      <c r="WQO65" s="184"/>
      <c r="WQP65" s="184"/>
      <c r="WQQ65" s="184"/>
      <c r="WQR65" s="184"/>
      <c r="WQS65" s="184"/>
      <c r="WQT65" s="184"/>
      <c r="WQU65" s="184"/>
      <c r="WQV65" s="184"/>
      <c r="WQW65" s="184"/>
      <c r="WQX65" s="184"/>
      <c r="WQY65" s="183"/>
      <c r="WQZ65" s="184"/>
      <c r="WRA65" s="184"/>
      <c r="WRB65" s="184"/>
      <c r="WRC65" s="184"/>
      <c r="WRD65" s="184"/>
      <c r="WRE65" s="184"/>
      <c r="WRF65" s="184"/>
      <c r="WRG65" s="184"/>
      <c r="WRH65" s="184"/>
      <c r="WRI65" s="184"/>
      <c r="WRJ65" s="184"/>
      <c r="WRK65" s="184"/>
      <c r="WRL65" s="184"/>
      <c r="WRM65" s="184"/>
      <c r="WRN65" s="184"/>
      <c r="WRO65" s="184"/>
      <c r="WRP65" s="183"/>
      <c r="WRQ65" s="184"/>
      <c r="WRR65" s="184"/>
      <c r="WRS65" s="184"/>
      <c r="WRT65" s="184"/>
      <c r="WRU65" s="184"/>
      <c r="WRV65" s="184"/>
      <c r="WRW65" s="184"/>
      <c r="WRX65" s="184"/>
      <c r="WRY65" s="184"/>
      <c r="WRZ65" s="184"/>
      <c r="WSA65" s="184"/>
      <c r="WSB65" s="184"/>
      <c r="WSC65" s="184"/>
      <c r="WSD65" s="184"/>
      <c r="WSE65" s="184"/>
      <c r="WSF65" s="184"/>
      <c r="WSG65" s="183"/>
      <c r="WSH65" s="184"/>
      <c r="WSI65" s="184"/>
      <c r="WSJ65" s="184"/>
      <c r="WSK65" s="184"/>
      <c r="WSL65" s="184"/>
      <c r="WSM65" s="184"/>
      <c r="WSN65" s="184"/>
      <c r="WSO65" s="184"/>
      <c r="WSP65" s="184"/>
      <c r="WSQ65" s="184"/>
      <c r="WSR65" s="184"/>
      <c r="WSS65" s="184"/>
      <c r="WST65" s="184"/>
      <c r="WSU65" s="184"/>
      <c r="WSV65" s="184"/>
      <c r="WSW65" s="184"/>
      <c r="WSX65" s="183"/>
      <c r="WSY65" s="184"/>
      <c r="WSZ65" s="184"/>
      <c r="WTA65" s="184"/>
      <c r="WTB65" s="184"/>
      <c r="WTC65" s="184"/>
      <c r="WTD65" s="184"/>
      <c r="WTE65" s="184"/>
      <c r="WTF65" s="184"/>
      <c r="WTG65" s="184"/>
      <c r="WTH65" s="184"/>
      <c r="WTI65" s="184"/>
      <c r="WTJ65" s="184"/>
      <c r="WTK65" s="184"/>
      <c r="WTL65" s="184"/>
      <c r="WTM65" s="184"/>
      <c r="WTN65" s="184"/>
      <c r="WTO65" s="183"/>
      <c r="WTP65" s="184"/>
      <c r="WTQ65" s="184"/>
      <c r="WTR65" s="184"/>
      <c r="WTS65" s="184"/>
      <c r="WTT65" s="184"/>
      <c r="WTU65" s="184"/>
      <c r="WTV65" s="184"/>
      <c r="WTW65" s="184"/>
      <c r="WTX65" s="184"/>
      <c r="WTY65" s="184"/>
      <c r="WTZ65" s="184"/>
      <c r="WUA65" s="184"/>
      <c r="WUB65" s="184"/>
      <c r="WUC65" s="184"/>
      <c r="WUD65" s="184"/>
      <c r="WUE65" s="184"/>
      <c r="WUF65" s="183"/>
      <c r="WUG65" s="184"/>
      <c r="WUH65" s="184"/>
      <c r="WUI65" s="184"/>
      <c r="WUJ65" s="184"/>
      <c r="WUK65" s="184"/>
      <c r="WUL65" s="184"/>
      <c r="WUM65" s="184"/>
      <c r="WUN65" s="184"/>
      <c r="WUO65" s="184"/>
      <c r="WUP65" s="184"/>
      <c r="WUQ65" s="184"/>
      <c r="WUR65" s="184"/>
      <c r="WUS65" s="184"/>
      <c r="WUT65" s="184"/>
      <c r="WUU65" s="184"/>
      <c r="WUV65" s="184"/>
      <c r="WUW65" s="183"/>
      <c r="WUX65" s="184"/>
      <c r="WUY65" s="184"/>
      <c r="WUZ65" s="184"/>
      <c r="WVA65" s="184"/>
      <c r="WVB65" s="184"/>
      <c r="WVC65" s="184"/>
      <c r="WVD65" s="184"/>
      <c r="WVE65" s="184"/>
      <c r="WVF65" s="184"/>
      <c r="WVG65" s="184"/>
      <c r="WVH65" s="184"/>
      <c r="WVI65" s="184"/>
      <c r="WVJ65" s="184"/>
      <c r="WVK65" s="184"/>
      <c r="WVL65" s="184"/>
      <c r="WVM65" s="184"/>
      <c r="WVN65" s="183"/>
      <c r="WVO65" s="184"/>
      <c r="WVP65" s="184"/>
      <c r="WVQ65" s="184"/>
      <c r="WVR65" s="184"/>
      <c r="WVS65" s="184"/>
      <c r="WVT65" s="184"/>
      <c r="WVU65" s="184"/>
      <c r="WVV65" s="184"/>
      <c r="WVW65" s="184"/>
      <c r="WVX65" s="184"/>
      <c r="WVY65" s="184"/>
      <c r="WVZ65" s="184"/>
      <c r="WWA65" s="184"/>
      <c r="WWB65" s="184"/>
      <c r="WWC65" s="184"/>
      <c r="WWD65" s="184"/>
      <c r="WWE65" s="183"/>
      <c r="WWF65" s="184"/>
      <c r="WWG65" s="184"/>
      <c r="WWH65" s="184"/>
      <c r="WWI65" s="184"/>
      <c r="WWJ65" s="184"/>
      <c r="WWK65" s="184"/>
      <c r="WWL65" s="184"/>
      <c r="WWM65" s="184"/>
      <c r="WWN65" s="184"/>
      <c r="WWO65" s="184"/>
      <c r="WWP65" s="184"/>
      <c r="WWQ65" s="184"/>
      <c r="WWR65" s="184"/>
      <c r="WWS65" s="184"/>
      <c r="WWT65" s="184"/>
      <c r="WWU65" s="184"/>
      <c r="WWV65" s="183"/>
      <c r="WWW65" s="184"/>
      <c r="WWX65" s="184"/>
      <c r="WWY65" s="184"/>
      <c r="WWZ65" s="184"/>
      <c r="WXA65" s="184"/>
      <c r="WXB65" s="184"/>
      <c r="WXC65" s="184"/>
      <c r="WXD65" s="184"/>
      <c r="WXE65" s="184"/>
      <c r="WXF65" s="184"/>
      <c r="WXG65" s="184"/>
      <c r="WXH65" s="184"/>
      <c r="WXI65" s="184"/>
      <c r="WXJ65" s="184"/>
      <c r="WXK65" s="184"/>
      <c r="WXL65" s="184"/>
      <c r="WXM65" s="183"/>
      <c r="WXN65" s="184"/>
      <c r="WXO65" s="184"/>
      <c r="WXP65" s="184"/>
      <c r="WXQ65" s="184"/>
      <c r="WXR65" s="184"/>
      <c r="WXS65" s="184"/>
      <c r="WXT65" s="184"/>
      <c r="WXU65" s="184"/>
      <c r="WXV65" s="184"/>
      <c r="WXW65" s="184"/>
      <c r="WXX65" s="184"/>
      <c r="WXY65" s="184"/>
      <c r="WXZ65" s="184"/>
      <c r="WYA65" s="184"/>
      <c r="WYB65" s="184"/>
      <c r="WYC65" s="184"/>
      <c r="WYD65" s="183"/>
      <c r="WYE65" s="184"/>
      <c r="WYF65" s="184"/>
      <c r="WYG65" s="184"/>
      <c r="WYH65" s="184"/>
      <c r="WYI65" s="184"/>
      <c r="WYJ65" s="184"/>
      <c r="WYK65" s="184"/>
      <c r="WYL65" s="184"/>
      <c r="WYM65" s="184"/>
      <c r="WYN65" s="184"/>
      <c r="WYO65" s="184"/>
      <c r="WYP65" s="184"/>
      <c r="WYQ65" s="184"/>
      <c r="WYR65" s="184"/>
      <c r="WYS65" s="184"/>
      <c r="WYT65" s="184"/>
      <c r="WYU65" s="183"/>
      <c r="WYV65" s="184"/>
      <c r="WYW65" s="184"/>
      <c r="WYX65" s="184"/>
      <c r="WYY65" s="184"/>
      <c r="WYZ65" s="184"/>
      <c r="WZA65" s="184"/>
      <c r="WZB65" s="184"/>
      <c r="WZC65" s="184"/>
      <c r="WZD65" s="184"/>
      <c r="WZE65" s="184"/>
      <c r="WZF65" s="184"/>
      <c r="WZG65" s="184"/>
      <c r="WZH65" s="184"/>
      <c r="WZI65" s="184"/>
      <c r="WZJ65" s="184"/>
      <c r="WZK65" s="184"/>
      <c r="WZL65" s="183"/>
      <c r="WZM65" s="184"/>
      <c r="WZN65" s="184"/>
      <c r="WZO65" s="184"/>
      <c r="WZP65" s="184"/>
      <c r="WZQ65" s="184"/>
      <c r="WZR65" s="184"/>
      <c r="WZS65" s="184"/>
      <c r="WZT65" s="184"/>
      <c r="WZU65" s="184"/>
      <c r="WZV65" s="184"/>
      <c r="WZW65" s="184"/>
      <c r="WZX65" s="184"/>
      <c r="WZY65" s="184"/>
      <c r="WZZ65" s="184"/>
      <c r="XAA65" s="184"/>
      <c r="XAB65" s="184"/>
      <c r="XAC65" s="183"/>
      <c r="XAD65" s="184"/>
      <c r="XAE65" s="184"/>
      <c r="XAF65" s="184"/>
      <c r="XAG65" s="184"/>
      <c r="XAH65" s="184"/>
      <c r="XAI65" s="184"/>
      <c r="XAJ65" s="184"/>
      <c r="XAK65" s="184"/>
      <c r="XAL65" s="184"/>
      <c r="XAM65" s="184"/>
      <c r="XAN65" s="184"/>
      <c r="XAO65" s="184"/>
      <c r="XAP65" s="184"/>
      <c r="XAQ65" s="184"/>
      <c r="XAR65" s="184"/>
      <c r="XAS65" s="184"/>
      <c r="XAT65" s="183"/>
      <c r="XAU65" s="184"/>
      <c r="XAV65" s="184"/>
      <c r="XAW65" s="184"/>
      <c r="XAX65" s="184"/>
      <c r="XAY65" s="184"/>
      <c r="XAZ65" s="184"/>
      <c r="XBA65" s="184"/>
      <c r="XBB65" s="184"/>
      <c r="XBC65" s="184"/>
      <c r="XBD65" s="184"/>
      <c r="XBE65" s="184"/>
      <c r="XBF65" s="184"/>
      <c r="XBG65" s="184"/>
      <c r="XBH65" s="184"/>
      <c r="XBI65" s="184"/>
      <c r="XBJ65" s="184"/>
      <c r="XBK65" s="183"/>
      <c r="XBL65" s="184"/>
      <c r="XBM65" s="184"/>
      <c r="XBN65" s="184"/>
      <c r="XBO65" s="184"/>
      <c r="XBP65" s="184"/>
      <c r="XBQ65" s="184"/>
      <c r="XBR65" s="184"/>
      <c r="XBS65" s="184"/>
      <c r="XBT65" s="184"/>
      <c r="XBU65" s="184"/>
      <c r="XBV65" s="184"/>
      <c r="XBW65" s="184"/>
      <c r="XBX65" s="184"/>
      <c r="XBY65" s="184"/>
      <c r="XBZ65" s="184"/>
      <c r="XCA65" s="184"/>
      <c r="XCB65" s="183"/>
      <c r="XCC65" s="184"/>
      <c r="XCD65" s="184"/>
      <c r="XCE65" s="184"/>
      <c r="XCF65" s="184"/>
      <c r="XCG65" s="184"/>
      <c r="XCH65" s="184"/>
      <c r="XCI65" s="184"/>
      <c r="XCJ65" s="184"/>
      <c r="XCK65" s="184"/>
      <c r="XCL65" s="184"/>
      <c r="XCM65" s="184"/>
      <c r="XCN65" s="184"/>
      <c r="XCO65" s="184"/>
      <c r="XCP65" s="184"/>
      <c r="XCQ65" s="184"/>
      <c r="XCR65" s="184"/>
      <c r="XCS65" s="183"/>
      <c r="XCT65" s="184"/>
      <c r="XCU65" s="184"/>
      <c r="XCV65" s="184"/>
      <c r="XCW65" s="184"/>
      <c r="XCX65" s="184"/>
      <c r="XCY65" s="184"/>
      <c r="XCZ65" s="184"/>
      <c r="XDA65" s="184"/>
      <c r="XDB65" s="184"/>
      <c r="XDC65" s="184"/>
      <c r="XDD65" s="184"/>
      <c r="XDE65" s="184"/>
      <c r="XDF65" s="184"/>
      <c r="XDG65" s="184"/>
      <c r="XDH65" s="184"/>
      <c r="XDI65" s="184"/>
      <c r="XDJ65" s="183"/>
      <c r="XDK65" s="184"/>
      <c r="XDL65" s="184"/>
      <c r="XDM65" s="184"/>
      <c r="XDN65" s="184"/>
      <c r="XDO65" s="184"/>
      <c r="XDP65" s="184"/>
      <c r="XDQ65" s="184"/>
      <c r="XDR65" s="184"/>
      <c r="XDS65" s="184"/>
      <c r="XDT65" s="184"/>
      <c r="XDU65" s="184"/>
      <c r="XDV65" s="184"/>
      <c r="XDW65" s="184"/>
      <c r="XDX65" s="184"/>
      <c r="XDY65" s="184"/>
      <c r="XDZ65" s="184"/>
      <c r="XEA65" s="183"/>
      <c r="XEB65" s="184"/>
      <c r="XEC65" s="184"/>
      <c r="XED65" s="184"/>
      <c r="XEE65" s="184"/>
      <c r="XEF65" s="184"/>
      <c r="XEG65" s="184"/>
      <c r="XEH65" s="184"/>
      <c r="XEI65" s="184"/>
      <c r="XEJ65" s="184"/>
      <c r="XEK65" s="184"/>
      <c r="XEL65" s="184"/>
      <c r="XEM65" s="184"/>
      <c r="XEN65" s="184"/>
      <c r="XEO65" s="184"/>
      <c r="XEP65" s="184"/>
      <c r="XEQ65" s="184"/>
      <c r="XER65" s="183"/>
      <c r="XES65" s="184"/>
      <c r="XET65" s="184"/>
      <c r="XEU65" s="184"/>
      <c r="XEV65" s="184"/>
      <c r="XEW65" s="184"/>
      <c r="XEX65" s="184"/>
      <c r="XEY65" s="184"/>
      <c r="XEZ65" s="184"/>
      <c r="XFA65" s="184"/>
      <c r="XFB65" s="184"/>
      <c r="XFC65" s="184"/>
      <c r="XFD65" s="184"/>
    </row>
    <row r="66" spans="1:16384" ht="5.25" customHeight="1" x14ac:dyDescent="0.2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6384" x14ac:dyDescent="0.25">
      <c r="B67" s="28" t="s">
        <v>23</v>
      </c>
      <c r="C67" s="35">
        <f>CENTRAL!C27+ARROYOS!C15</f>
        <v>7300000</v>
      </c>
      <c r="D67" s="32">
        <f>+C67/12</f>
        <v>608333.33333333337</v>
      </c>
      <c r="E67" s="32">
        <f>CENTRAL!E27+ARROYOS!E15</f>
        <v>0</v>
      </c>
      <c r="F67" s="32">
        <f>CENTRAL!F27+ARROYOS!F15</f>
        <v>0</v>
      </c>
      <c r="G67" s="32">
        <f>CENTRAL!G27+ARROYOS!G15</f>
        <v>0</v>
      </c>
      <c r="H67" s="32">
        <f>CENTRAL!H27+ARROYOS!H15</f>
        <v>0</v>
      </c>
      <c r="I67" s="32">
        <f>CENTRAL!I27+ARROYOS!I15</f>
        <v>0</v>
      </c>
      <c r="J67" s="32">
        <f>CENTRAL!J27+ARROYOS!J15</f>
        <v>0</v>
      </c>
      <c r="K67" s="32">
        <f>CENTRAL!K27+ARROYOS!K15</f>
        <v>0</v>
      </c>
      <c r="L67" s="32">
        <f>CENTRAL!L27+ARROYOS!L15</f>
        <v>0</v>
      </c>
      <c r="M67" s="32">
        <f>CENTRAL!M27+ARROYOS!M15</f>
        <v>0</v>
      </c>
      <c r="N67" s="32">
        <f>CENTRAL!N27+ARROYOS!N15</f>
        <v>0</v>
      </c>
      <c r="O67" s="32">
        <f>CENTRAL!O27+ARROYOS!O15</f>
        <v>0</v>
      </c>
      <c r="P67" s="32">
        <f>CENTRAL!P27+ARROYOS!P15</f>
        <v>0</v>
      </c>
      <c r="Q67" s="32">
        <f>SUM(E67:P67)</f>
        <v>0</v>
      </c>
      <c r="R67" s="32"/>
    </row>
    <row r="68" spans="1:16384" ht="15.75" thickBot="1" x14ac:dyDescent="0.3">
      <c r="B68" s="30" t="s">
        <v>24</v>
      </c>
      <c r="C68" s="36">
        <f>+CENTRAL!C23</f>
        <v>442844054.5</v>
      </c>
      <c r="D68" s="33">
        <f>+C68/12</f>
        <v>36903671.208333336</v>
      </c>
      <c r="E68" s="33">
        <f>+CENTRAL!E23</f>
        <v>0</v>
      </c>
      <c r="F68" s="33">
        <f>+CENTRAL!F23</f>
        <v>0</v>
      </c>
      <c r="G68" s="33">
        <f>+CENTRAL!G23</f>
        <v>0</v>
      </c>
      <c r="H68" s="33">
        <f>+CENTRAL!H23</f>
        <v>0</v>
      </c>
      <c r="I68" s="33">
        <f>+CENTRAL!I23</f>
        <v>0</v>
      </c>
      <c r="J68" s="33">
        <f>+CENTRAL!J23</f>
        <v>0</v>
      </c>
      <c r="K68" s="33">
        <f>+CENTRAL!K23</f>
        <v>0</v>
      </c>
      <c r="L68" s="33">
        <f>+CENTRAL!L23</f>
        <v>0</v>
      </c>
      <c r="M68" s="33">
        <f>+CENTRAL!M23</f>
        <v>0</v>
      </c>
      <c r="N68" s="33">
        <f>+CENTRAL!N23</f>
        <v>0</v>
      </c>
      <c r="O68" s="33">
        <f>+CENTRAL!O23</f>
        <v>0</v>
      </c>
      <c r="P68" s="33">
        <f>+CENTRAL!P23</f>
        <v>0</v>
      </c>
      <c r="Q68" s="33">
        <f t="shared" ref="Q68" si="5">SUM(E68:P68)</f>
        <v>0</v>
      </c>
      <c r="R68" s="33"/>
    </row>
    <row r="69" spans="1:16384" ht="16.5" thickBot="1" x14ac:dyDescent="0.3">
      <c r="A69" s="183"/>
      <c r="B69" s="191" t="s">
        <v>25</v>
      </c>
      <c r="C69" s="184">
        <f>SUM(C67:C68)</f>
        <v>450144054.5</v>
      </c>
      <c r="D69" s="184">
        <f>+C69/12</f>
        <v>37512004.541666664</v>
      </c>
      <c r="E69" s="184">
        <f>SUM(E67:E68)</f>
        <v>0</v>
      </c>
      <c r="F69" s="184">
        <f t="shared" ref="F69:Q69" si="6">SUM(F67:F68)</f>
        <v>0</v>
      </c>
      <c r="G69" s="184">
        <f t="shared" si="6"/>
        <v>0</v>
      </c>
      <c r="H69" s="184">
        <f t="shared" si="6"/>
        <v>0</v>
      </c>
      <c r="I69" s="184">
        <f t="shared" si="6"/>
        <v>0</v>
      </c>
      <c r="J69" s="184">
        <f t="shared" si="6"/>
        <v>0</v>
      </c>
      <c r="K69" s="184">
        <f t="shared" si="6"/>
        <v>0</v>
      </c>
      <c r="L69" s="184">
        <f t="shared" si="6"/>
        <v>0</v>
      </c>
      <c r="M69" s="184">
        <f t="shared" si="6"/>
        <v>0</v>
      </c>
      <c r="N69" s="184">
        <f t="shared" si="6"/>
        <v>0</v>
      </c>
      <c r="O69" s="184">
        <f t="shared" si="6"/>
        <v>0</v>
      </c>
      <c r="P69" s="184">
        <f t="shared" si="6"/>
        <v>0</v>
      </c>
      <c r="Q69" s="184">
        <f t="shared" si="6"/>
        <v>0</v>
      </c>
      <c r="R69" s="183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3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3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3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3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3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3"/>
      <c r="DQ69" s="184"/>
      <c r="DR69" s="184"/>
      <c r="DS69" s="184"/>
      <c r="DT69" s="184"/>
      <c r="DU69" s="184"/>
      <c r="DV69" s="184"/>
      <c r="DW69" s="184"/>
      <c r="DX69" s="184"/>
      <c r="DY69" s="184"/>
      <c r="DZ69" s="184"/>
      <c r="EA69" s="184"/>
      <c r="EB69" s="184"/>
      <c r="EC69" s="184"/>
      <c r="ED69" s="184"/>
      <c r="EE69" s="184"/>
      <c r="EF69" s="184"/>
      <c r="EG69" s="183"/>
      <c r="EH69" s="184"/>
      <c r="EI69" s="184"/>
      <c r="EJ69" s="184"/>
      <c r="EK69" s="184"/>
      <c r="EL69" s="184"/>
      <c r="EM69" s="184"/>
      <c r="EN69" s="184"/>
      <c r="EO69" s="184"/>
      <c r="EP69" s="184"/>
      <c r="EQ69" s="184"/>
      <c r="ER69" s="184"/>
      <c r="ES69" s="184"/>
      <c r="ET69" s="184"/>
      <c r="EU69" s="184"/>
      <c r="EV69" s="184"/>
      <c r="EW69" s="184"/>
      <c r="EX69" s="183"/>
      <c r="EY69" s="184"/>
      <c r="EZ69" s="184"/>
      <c r="FA69" s="184"/>
      <c r="FB69" s="184"/>
      <c r="FC69" s="184"/>
      <c r="FD69" s="184"/>
      <c r="FE69" s="184"/>
      <c r="FF69" s="184"/>
      <c r="FG69" s="184"/>
      <c r="FH69" s="184"/>
      <c r="FI69" s="184"/>
      <c r="FJ69" s="184"/>
      <c r="FK69" s="184"/>
      <c r="FL69" s="184"/>
      <c r="FM69" s="184"/>
      <c r="FN69" s="184"/>
      <c r="FO69" s="183"/>
      <c r="FP69" s="184"/>
      <c r="FQ69" s="184"/>
      <c r="FR69" s="184"/>
      <c r="FS69" s="184"/>
      <c r="FT69" s="184"/>
      <c r="FU69" s="184"/>
      <c r="FV69" s="184"/>
      <c r="FW69" s="184"/>
      <c r="FX69" s="184"/>
      <c r="FY69" s="184"/>
      <c r="FZ69" s="184"/>
      <c r="GA69" s="184"/>
      <c r="GB69" s="184"/>
      <c r="GC69" s="184"/>
      <c r="GD69" s="184"/>
      <c r="GE69" s="184"/>
      <c r="GF69" s="183"/>
      <c r="GG69" s="184"/>
      <c r="GH69" s="184"/>
      <c r="GI69" s="184"/>
      <c r="GJ69" s="184"/>
      <c r="GK69" s="184"/>
      <c r="GL69" s="184"/>
      <c r="GM69" s="184"/>
      <c r="GN69" s="184"/>
      <c r="GO69" s="184"/>
      <c r="GP69" s="184"/>
      <c r="GQ69" s="184"/>
      <c r="GR69" s="184"/>
      <c r="GS69" s="184"/>
      <c r="GT69" s="184"/>
      <c r="GU69" s="184"/>
      <c r="GV69" s="184"/>
      <c r="GW69" s="183"/>
      <c r="GX69" s="184"/>
      <c r="GY69" s="184"/>
      <c r="GZ69" s="184"/>
      <c r="HA69" s="184"/>
      <c r="HB69" s="184"/>
      <c r="HC69" s="184"/>
      <c r="HD69" s="184"/>
      <c r="HE69" s="184"/>
      <c r="HF69" s="184"/>
      <c r="HG69" s="184"/>
      <c r="HH69" s="184"/>
      <c r="HI69" s="184"/>
      <c r="HJ69" s="184"/>
      <c r="HK69" s="184"/>
      <c r="HL69" s="184"/>
      <c r="HM69" s="184"/>
      <c r="HN69" s="183"/>
      <c r="HO69" s="184"/>
      <c r="HP69" s="184"/>
      <c r="HQ69" s="184"/>
      <c r="HR69" s="184"/>
      <c r="HS69" s="184"/>
      <c r="HT69" s="184"/>
      <c r="HU69" s="184"/>
      <c r="HV69" s="184"/>
      <c r="HW69" s="184"/>
      <c r="HX69" s="184"/>
      <c r="HY69" s="184"/>
      <c r="HZ69" s="184"/>
      <c r="IA69" s="184"/>
      <c r="IB69" s="184"/>
      <c r="IC69" s="184"/>
      <c r="ID69" s="184"/>
      <c r="IE69" s="183"/>
      <c r="IF69" s="184"/>
      <c r="IG69" s="184"/>
      <c r="IH69" s="184"/>
      <c r="II69" s="184"/>
      <c r="IJ69" s="184"/>
      <c r="IK69" s="184"/>
      <c r="IL69" s="184"/>
      <c r="IM69" s="184"/>
      <c r="IN69" s="184"/>
      <c r="IO69" s="184"/>
      <c r="IP69" s="184"/>
      <c r="IQ69" s="184"/>
      <c r="IR69" s="184"/>
      <c r="IS69" s="184"/>
      <c r="IT69" s="184"/>
      <c r="IU69" s="184"/>
      <c r="IV69" s="183"/>
      <c r="IW69" s="184"/>
      <c r="IX69" s="184"/>
      <c r="IY69" s="184"/>
      <c r="IZ69" s="184"/>
      <c r="JA69" s="184"/>
      <c r="JB69" s="184"/>
      <c r="JC69" s="184"/>
      <c r="JD69" s="184"/>
      <c r="JE69" s="184"/>
      <c r="JF69" s="184"/>
      <c r="JG69" s="184"/>
      <c r="JH69" s="184"/>
      <c r="JI69" s="184"/>
      <c r="JJ69" s="184"/>
      <c r="JK69" s="184"/>
      <c r="JL69" s="184"/>
      <c r="JM69" s="183"/>
      <c r="JN69" s="184"/>
      <c r="JO69" s="184"/>
      <c r="JP69" s="184"/>
      <c r="JQ69" s="184"/>
      <c r="JR69" s="184"/>
      <c r="JS69" s="184"/>
      <c r="JT69" s="184"/>
      <c r="JU69" s="184"/>
      <c r="JV69" s="184"/>
      <c r="JW69" s="184"/>
      <c r="JX69" s="184"/>
      <c r="JY69" s="184"/>
      <c r="JZ69" s="184"/>
      <c r="KA69" s="184"/>
      <c r="KB69" s="184"/>
      <c r="KC69" s="184"/>
      <c r="KD69" s="183"/>
      <c r="KE69" s="184"/>
      <c r="KF69" s="184"/>
      <c r="KG69" s="184"/>
      <c r="KH69" s="184"/>
      <c r="KI69" s="184"/>
      <c r="KJ69" s="184"/>
      <c r="KK69" s="184"/>
      <c r="KL69" s="184"/>
      <c r="KM69" s="184"/>
      <c r="KN69" s="184"/>
      <c r="KO69" s="184"/>
      <c r="KP69" s="184"/>
      <c r="KQ69" s="184"/>
      <c r="KR69" s="184"/>
      <c r="KS69" s="184"/>
      <c r="KT69" s="184"/>
      <c r="KU69" s="183"/>
      <c r="KV69" s="184"/>
      <c r="KW69" s="184"/>
      <c r="KX69" s="184"/>
      <c r="KY69" s="184"/>
      <c r="KZ69" s="184"/>
      <c r="LA69" s="184"/>
      <c r="LB69" s="184"/>
      <c r="LC69" s="184"/>
      <c r="LD69" s="184"/>
      <c r="LE69" s="184"/>
      <c r="LF69" s="184"/>
      <c r="LG69" s="184"/>
      <c r="LH69" s="184"/>
      <c r="LI69" s="184"/>
      <c r="LJ69" s="184"/>
      <c r="LK69" s="184"/>
      <c r="LL69" s="183"/>
      <c r="LM69" s="184"/>
      <c r="LN69" s="184"/>
      <c r="LO69" s="184"/>
      <c r="LP69" s="184"/>
      <c r="LQ69" s="184"/>
      <c r="LR69" s="184"/>
      <c r="LS69" s="184"/>
      <c r="LT69" s="184"/>
      <c r="LU69" s="184"/>
      <c r="LV69" s="184"/>
      <c r="LW69" s="184"/>
      <c r="LX69" s="184"/>
      <c r="LY69" s="184"/>
      <c r="LZ69" s="184"/>
      <c r="MA69" s="184"/>
      <c r="MB69" s="184"/>
      <c r="MC69" s="183"/>
      <c r="MD69" s="184"/>
      <c r="ME69" s="184"/>
      <c r="MF69" s="184"/>
      <c r="MG69" s="184"/>
      <c r="MH69" s="184"/>
      <c r="MI69" s="184"/>
      <c r="MJ69" s="184"/>
      <c r="MK69" s="184"/>
      <c r="ML69" s="184"/>
      <c r="MM69" s="184"/>
      <c r="MN69" s="184"/>
      <c r="MO69" s="184"/>
      <c r="MP69" s="184"/>
      <c r="MQ69" s="184"/>
      <c r="MR69" s="184"/>
      <c r="MS69" s="184"/>
      <c r="MT69" s="183"/>
      <c r="MU69" s="184"/>
      <c r="MV69" s="184"/>
      <c r="MW69" s="184"/>
      <c r="MX69" s="184"/>
      <c r="MY69" s="184"/>
      <c r="MZ69" s="184"/>
      <c r="NA69" s="184"/>
      <c r="NB69" s="184"/>
      <c r="NC69" s="184"/>
      <c r="ND69" s="184"/>
      <c r="NE69" s="184"/>
      <c r="NF69" s="184"/>
      <c r="NG69" s="184"/>
      <c r="NH69" s="184"/>
      <c r="NI69" s="184"/>
      <c r="NJ69" s="184"/>
      <c r="NK69" s="183"/>
      <c r="NL69" s="184"/>
      <c r="NM69" s="184"/>
      <c r="NN69" s="184"/>
      <c r="NO69" s="184"/>
      <c r="NP69" s="184"/>
      <c r="NQ69" s="184"/>
      <c r="NR69" s="184"/>
      <c r="NS69" s="184"/>
      <c r="NT69" s="184"/>
      <c r="NU69" s="184"/>
      <c r="NV69" s="184"/>
      <c r="NW69" s="184"/>
      <c r="NX69" s="184"/>
      <c r="NY69" s="184"/>
      <c r="NZ69" s="184"/>
      <c r="OA69" s="184"/>
      <c r="OB69" s="183"/>
      <c r="OC69" s="184"/>
      <c r="OD69" s="184"/>
      <c r="OE69" s="184"/>
      <c r="OF69" s="184"/>
      <c r="OG69" s="184"/>
      <c r="OH69" s="184"/>
      <c r="OI69" s="184"/>
      <c r="OJ69" s="184"/>
      <c r="OK69" s="184"/>
      <c r="OL69" s="184"/>
      <c r="OM69" s="184"/>
      <c r="ON69" s="184"/>
      <c r="OO69" s="184"/>
      <c r="OP69" s="184"/>
      <c r="OQ69" s="184"/>
      <c r="OR69" s="184"/>
      <c r="OS69" s="183"/>
      <c r="OT69" s="184"/>
      <c r="OU69" s="184"/>
      <c r="OV69" s="184"/>
      <c r="OW69" s="184"/>
      <c r="OX69" s="184"/>
      <c r="OY69" s="184"/>
      <c r="OZ69" s="184"/>
      <c r="PA69" s="184"/>
      <c r="PB69" s="184"/>
      <c r="PC69" s="184"/>
      <c r="PD69" s="184"/>
      <c r="PE69" s="184"/>
      <c r="PF69" s="184"/>
      <c r="PG69" s="184"/>
      <c r="PH69" s="184"/>
      <c r="PI69" s="184"/>
      <c r="PJ69" s="183"/>
      <c r="PK69" s="184"/>
      <c r="PL69" s="184"/>
      <c r="PM69" s="184"/>
      <c r="PN69" s="184"/>
      <c r="PO69" s="184"/>
      <c r="PP69" s="184"/>
      <c r="PQ69" s="184"/>
      <c r="PR69" s="184"/>
      <c r="PS69" s="184"/>
      <c r="PT69" s="184"/>
      <c r="PU69" s="184"/>
      <c r="PV69" s="184"/>
      <c r="PW69" s="184"/>
      <c r="PX69" s="184"/>
      <c r="PY69" s="184"/>
      <c r="PZ69" s="184"/>
      <c r="QA69" s="183"/>
      <c r="QB69" s="184"/>
      <c r="QC69" s="184"/>
      <c r="QD69" s="184"/>
      <c r="QE69" s="184"/>
      <c r="QF69" s="184"/>
      <c r="QG69" s="184"/>
      <c r="QH69" s="184"/>
      <c r="QI69" s="184"/>
      <c r="QJ69" s="184"/>
      <c r="QK69" s="184"/>
      <c r="QL69" s="184"/>
      <c r="QM69" s="184"/>
      <c r="QN69" s="184"/>
      <c r="QO69" s="184"/>
      <c r="QP69" s="184"/>
      <c r="QQ69" s="184"/>
      <c r="QR69" s="183"/>
      <c r="QS69" s="184"/>
      <c r="QT69" s="184"/>
      <c r="QU69" s="184"/>
      <c r="QV69" s="184"/>
      <c r="QW69" s="184"/>
      <c r="QX69" s="184"/>
      <c r="QY69" s="184"/>
      <c r="QZ69" s="184"/>
      <c r="RA69" s="184"/>
      <c r="RB69" s="184"/>
      <c r="RC69" s="184"/>
      <c r="RD69" s="184"/>
      <c r="RE69" s="184"/>
      <c r="RF69" s="184"/>
      <c r="RG69" s="184"/>
      <c r="RH69" s="184"/>
      <c r="RI69" s="183"/>
      <c r="RJ69" s="184"/>
      <c r="RK69" s="184"/>
      <c r="RL69" s="184"/>
      <c r="RM69" s="184"/>
      <c r="RN69" s="184"/>
      <c r="RO69" s="184"/>
      <c r="RP69" s="184"/>
      <c r="RQ69" s="184"/>
      <c r="RR69" s="184"/>
      <c r="RS69" s="184"/>
      <c r="RT69" s="184"/>
      <c r="RU69" s="184"/>
      <c r="RV69" s="184"/>
      <c r="RW69" s="184"/>
      <c r="RX69" s="184"/>
      <c r="RY69" s="184"/>
      <c r="RZ69" s="183"/>
      <c r="SA69" s="184"/>
      <c r="SB69" s="184"/>
      <c r="SC69" s="184"/>
      <c r="SD69" s="184"/>
      <c r="SE69" s="184"/>
      <c r="SF69" s="184"/>
      <c r="SG69" s="184"/>
      <c r="SH69" s="184"/>
      <c r="SI69" s="184"/>
      <c r="SJ69" s="184"/>
      <c r="SK69" s="184"/>
      <c r="SL69" s="184"/>
      <c r="SM69" s="184"/>
      <c r="SN69" s="184"/>
      <c r="SO69" s="184"/>
      <c r="SP69" s="184"/>
      <c r="SQ69" s="183"/>
      <c r="SR69" s="184"/>
      <c r="SS69" s="184"/>
      <c r="ST69" s="184"/>
      <c r="SU69" s="184"/>
      <c r="SV69" s="184"/>
      <c r="SW69" s="184"/>
      <c r="SX69" s="184"/>
      <c r="SY69" s="184"/>
      <c r="SZ69" s="184"/>
      <c r="TA69" s="184"/>
      <c r="TB69" s="184"/>
      <c r="TC69" s="184"/>
      <c r="TD69" s="184"/>
      <c r="TE69" s="184"/>
      <c r="TF69" s="184"/>
      <c r="TG69" s="184"/>
      <c r="TH69" s="183"/>
      <c r="TI69" s="184"/>
      <c r="TJ69" s="184"/>
      <c r="TK69" s="184"/>
      <c r="TL69" s="184"/>
      <c r="TM69" s="184"/>
      <c r="TN69" s="184"/>
      <c r="TO69" s="184"/>
      <c r="TP69" s="184"/>
      <c r="TQ69" s="184"/>
      <c r="TR69" s="184"/>
      <c r="TS69" s="184"/>
      <c r="TT69" s="184"/>
      <c r="TU69" s="184"/>
      <c r="TV69" s="184"/>
      <c r="TW69" s="184"/>
      <c r="TX69" s="184"/>
      <c r="TY69" s="183"/>
      <c r="TZ69" s="184"/>
      <c r="UA69" s="184"/>
      <c r="UB69" s="184"/>
      <c r="UC69" s="184"/>
      <c r="UD69" s="184"/>
      <c r="UE69" s="184"/>
      <c r="UF69" s="184"/>
      <c r="UG69" s="184"/>
      <c r="UH69" s="184"/>
      <c r="UI69" s="184"/>
      <c r="UJ69" s="184"/>
      <c r="UK69" s="184"/>
      <c r="UL69" s="184"/>
      <c r="UM69" s="184"/>
      <c r="UN69" s="184"/>
      <c r="UO69" s="184"/>
      <c r="UP69" s="183"/>
      <c r="UQ69" s="184"/>
      <c r="UR69" s="184"/>
      <c r="US69" s="184"/>
      <c r="UT69" s="184"/>
      <c r="UU69" s="184"/>
      <c r="UV69" s="184"/>
      <c r="UW69" s="184"/>
      <c r="UX69" s="184"/>
      <c r="UY69" s="184"/>
      <c r="UZ69" s="184"/>
      <c r="VA69" s="184"/>
      <c r="VB69" s="184"/>
      <c r="VC69" s="184"/>
      <c r="VD69" s="184"/>
      <c r="VE69" s="184"/>
      <c r="VF69" s="184"/>
      <c r="VG69" s="183"/>
      <c r="VH69" s="184"/>
      <c r="VI69" s="184"/>
      <c r="VJ69" s="184"/>
      <c r="VK69" s="184"/>
      <c r="VL69" s="184"/>
      <c r="VM69" s="184"/>
      <c r="VN69" s="184"/>
      <c r="VO69" s="184"/>
      <c r="VP69" s="184"/>
      <c r="VQ69" s="184"/>
      <c r="VR69" s="184"/>
      <c r="VS69" s="184"/>
      <c r="VT69" s="184"/>
      <c r="VU69" s="184"/>
      <c r="VV69" s="184"/>
      <c r="VW69" s="184"/>
      <c r="VX69" s="183"/>
      <c r="VY69" s="184"/>
      <c r="VZ69" s="184"/>
      <c r="WA69" s="184"/>
      <c r="WB69" s="184"/>
      <c r="WC69" s="184"/>
      <c r="WD69" s="184"/>
      <c r="WE69" s="184"/>
      <c r="WF69" s="184"/>
      <c r="WG69" s="184"/>
      <c r="WH69" s="184"/>
      <c r="WI69" s="184"/>
      <c r="WJ69" s="184"/>
      <c r="WK69" s="184"/>
      <c r="WL69" s="184"/>
      <c r="WM69" s="184"/>
      <c r="WN69" s="184"/>
      <c r="WO69" s="183"/>
      <c r="WP69" s="184"/>
      <c r="WQ69" s="184"/>
      <c r="WR69" s="184"/>
      <c r="WS69" s="184"/>
      <c r="WT69" s="184"/>
      <c r="WU69" s="184"/>
      <c r="WV69" s="184"/>
      <c r="WW69" s="184"/>
      <c r="WX69" s="184"/>
      <c r="WY69" s="184"/>
      <c r="WZ69" s="184"/>
      <c r="XA69" s="184"/>
      <c r="XB69" s="184"/>
      <c r="XC69" s="184"/>
      <c r="XD69" s="184"/>
      <c r="XE69" s="184"/>
      <c r="XF69" s="183"/>
      <c r="XG69" s="184"/>
      <c r="XH69" s="184"/>
      <c r="XI69" s="184"/>
      <c r="XJ69" s="184"/>
      <c r="XK69" s="184"/>
      <c r="XL69" s="184"/>
      <c r="XM69" s="184"/>
      <c r="XN69" s="184"/>
      <c r="XO69" s="184"/>
      <c r="XP69" s="184"/>
      <c r="XQ69" s="184"/>
      <c r="XR69" s="184"/>
      <c r="XS69" s="184"/>
      <c r="XT69" s="184"/>
      <c r="XU69" s="184"/>
      <c r="XV69" s="184"/>
      <c r="XW69" s="183"/>
      <c r="XX69" s="184"/>
      <c r="XY69" s="184"/>
      <c r="XZ69" s="184"/>
      <c r="YA69" s="184"/>
      <c r="YB69" s="184"/>
      <c r="YC69" s="184"/>
      <c r="YD69" s="184"/>
      <c r="YE69" s="184"/>
      <c r="YF69" s="184"/>
      <c r="YG69" s="184"/>
      <c r="YH69" s="184"/>
      <c r="YI69" s="184"/>
      <c r="YJ69" s="184"/>
      <c r="YK69" s="184"/>
      <c r="YL69" s="184"/>
      <c r="YM69" s="184"/>
      <c r="YN69" s="183"/>
      <c r="YO69" s="184"/>
      <c r="YP69" s="184"/>
      <c r="YQ69" s="184"/>
      <c r="YR69" s="184"/>
      <c r="YS69" s="184"/>
      <c r="YT69" s="184"/>
      <c r="YU69" s="184"/>
      <c r="YV69" s="184"/>
      <c r="YW69" s="184"/>
      <c r="YX69" s="184"/>
      <c r="YY69" s="184"/>
      <c r="YZ69" s="184"/>
      <c r="ZA69" s="184"/>
      <c r="ZB69" s="184"/>
      <c r="ZC69" s="184"/>
      <c r="ZD69" s="184"/>
      <c r="ZE69" s="183"/>
      <c r="ZF69" s="184"/>
      <c r="ZG69" s="184"/>
      <c r="ZH69" s="184"/>
      <c r="ZI69" s="184"/>
      <c r="ZJ69" s="184"/>
      <c r="ZK69" s="184"/>
      <c r="ZL69" s="184"/>
      <c r="ZM69" s="184"/>
      <c r="ZN69" s="184"/>
      <c r="ZO69" s="184"/>
      <c r="ZP69" s="184"/>
      <c r="ZQ69" s="184"/>
      <c r="ZR69" s="184"/>
      <c r="ZS69" s="184"/>
      <c r="ZT69" s="184"/>
      <c r="ZU69" s="184"/>
      <c r="ZV69" s="183"/>
      <c r="ZW69" s="184"/>
      <c r="ZX69" s="184"/>
      <c r="ZY69" s="184"/>
      <c r="ZZ69" s="184"/>
      <c r="AAA69" s="184"/>
      <c r="AAB69" s="184"/>
      <c r="AAC69" s="184"/>
      <c r="AAD69" s="184"/>
      <c r="AAE69" s="184"/>
      <c r="AAF69" s="184"/>
      <c r="AAG69" s="184"/>
      <c r="AAH69" s="184"/>
      <c r="AAI69" s="184"/>
      <c r="AAJ69" s="184"/>
      <c r="AAK69" s="184"/>
      <c r="AAL69" s="184"/>
      <c r="AAM69" s="183"/>
      <c r="AAN69" s="184"/>
      <c r="AAO69" s="184"/>
      <c r="AAP69" s="184"/>
      <c r="AAQ69" s="184"/>
      <c r="AAR69" s="184"/>
      <c r="AAS69" s="184"/>
      <c r="AAT69" s="184"/>
      <c r="AAU69" s="184"/>
      <c r="AAV69" s="184"/>
      <c r="AAW69" s="184"/>
      <c r="AAX69" s="184"/>
      <c r="AAY69" s="184"/>
      <c r="AAZ69" s="184"/>
      <c r="ABA69" s="184"/>
      <c r="ABB69" s="184"/>
      <c r="ABC69" s="184"/>
      <c r="ABD69" s="183"/>
      <c r="ABE69" s="184"/>
      <c r="ABF69" s="184"/>
      <c r="ABG69" s="184"/>
      <c r="ABH69" s="184"/>
      <c r="ABI69" s="184"/>
      <c r="ABJ69" s="184"/>
      <c r="ABK69" s="184"/>
      <c r="ABL69" s="184"/>
      <c r="ABM69" s="184"/>
      <c r="ABN69" s="184"/>
      <c r="ABO69" s="184"/>
      <c r="ABP69" s="184"/>
      <c r="ABQ69" s="184"/>
      <c r="ABR69" s="184"/>
      <c r="ABS69" s="184"/>
      <c r="ABT69" s="184"/>
      <c r="ABU69" s="183"/>
      <c r="ABV69" s="184"/>
      <c r="ABW69" s="184"/>
      <c r="ABX69" s="184"/>
      <c r="ABY69" s="184"/>
      <c r="ABZ69" s="184"/>
      <c r="ACA69" s="184"/>
      <c r="ACB69" s="184"/>
      <c r="ACC69" s="184"/>
      <c r="ACD69" s="184"/>
      <c r="ACE69" s="184"/>
      <c r="ACF69" s="184"/>
      <c r="ACG69" s="184"/>
      <c r="ACH69" s="184"/>
      <c r="ACI69" s="184"/>
      <c r="ACJ69" s="184"/>
      <c r="ACK69" s="184"/>
      <c r="ACL69" s="183"/>
      <c r="ACM69" s="184"/>
      <c r="ACN69" s="184"/>
      <c r="ACO69" s="184"/>
      <c r="ACP69" s="184"/>
      <c r="ACQ69" s="184"/>
      <c r="ACR69" s="184"/>
      <c r="ACS69" s="184"/>
      <c r="ACT69" s="184"/>
      <c r="ACU69" s="184"/>
      <c r="ACV69" s="184"/>
      <c r="ACW69" s="184"/>
      <c r="ACX69" s="184"/>
      <c r="ACY69" s="184"/>
      <c r="ACZ69" s="184"/>
      <c r="ADA69" s="184"/>
      <c r="ADB69" s="184"/>
      <c r="ADC69" s="183"/>
      <c r="ADD69" s="184"/>
      <c r="ADE69" s="184"/>
      <c r="ADF69" s="184"/>
      <c r="ADG69" s="184"/>
      <c r="ADH69" s="184"/>
      <c r="ADI69" s="184"/>
      <c r="ADJ69" s="184"/>
      <c r="ADK69" s="184"/>
      <c r="ADL69" s="184"/>
      <c r="ADM69" s="184"/>
      <c r="ADN69" s="184"/>
      <c r="ADO69" s="184"/>
      <c r="ADP69" s="184"/>
      <c r="ADQ69" s="184"/>
      <c r="ADR69" s="184"/>
      <c r="ADS69" s="184"/>
      <c r="ADT69" s="183"/>
      <c r="ADU69" s="184"/>
      <c r="ADV69" s="184"/>
      <c r="ADW69" s="184"/>
      <c r="ADX69" s="184"/>
      <c r="ADY69" s="184"/>
      <c r="ADZ69" s="184"/>
      <c r="AEA69" s="184"/>
      <c r="AEB69" s="184"/>
      <c r="AEC69" s="184"/>
      <c r="AED69" s="184"/>
      <c r="AEE69" s="184"/>
      <c r="AEF69" s="184"/>
      <c r="AEG69" s="184"/>
      <c r="AEH69" s="184"/>
      <c r="AEI69" s="184"/>
      <c r="AEJ69" s="184"/>
      <c r="AEK69" s="183"/>
      <c r="AEL69" s="184"/>
      <c r="AEM69" s="184"/>
      <c r="AEN69" s="184"/>
      <c r="AEO69" s="184"/>
      <c r="AEP69" s="184"/>
      <c r="AEQ69" s="184"/>
      <c r="AER69" s="184"/>
      <c r="AES69" s="184"/>
      <c r="AET69" s="184"/>
      <c r="AEU69" s="184"/>
      <c r="AEV69" s="184"/>
      <c r="AEW69" s="184"/>
      <c r="AEX69" s="184"/>
      <c r="AEY69" s="184"/>
      <c r="AEZ69" s="184"/>
      <c r="AFA69" s="184"/>
      <c r="AFB69" s="183"/>
      <c r="AFC69" s="184"/>
      <c r="AFD69" s="184"/>
      <c r="AFE69" s="184"/>
      <c r="AFF69" s="184"/>
      <c r="AFG69" s="184"/>
      <c r="AFH69" s="184"/>
      <c r="AFI69" s="184"/>
      <c r="AFJ69" s="184"/>
      <c r="AFK69" s="184"/>
      <c r="AFL69" s="184"/>
      <c r="AFM69" s="184"/>
      <c r="AFN69" s="184"/>
      <c r="AFO69" s="184"/>
      <c r="AFP69" s="184"/>
      <c r="AFQ69" s="184"/>
      <c r="AFR69" s="184"/>
      <c r="AFS69" s="183"/>
      <c r="AFT69" s="184"/>
      <c r="AFU69" s="184"/>
      <c r="AFV69" s="184"/>
      <c r="AFW69" s="184"/>
      <c r="AFX69" s="184"/>
      <c r="AFY69" s="184"/>
      <c r="AFZ69" s="184"/>
      <c r="AGA69" s="184"/>
      <c r="AGB69" s="184"/>
      <c r="AGC69" s="184"/>
      <c r="AGD69" s="184"/>
      <c r="AGE69" s="184"/>
      <c r="AGF69" s="184"/>
      <c r="AGG69" s="184"/>
      <c r="AGH69" s="184"/>
      <c r="AGI69" s="184"/>
      <c r="AGJ69" s="183"/>
      <c r="AGK69" s="184"/>
      <c r="AGL69" s="184"/>
      <c r="AGM69" s="184"/>
      <c r="AGN69" s="184"/>
      <c r="AGO69" s="184"/>
      <c r="AGP69" s="184"/>
      <c r="AGQ69" s="184"/>
      <c r="AGR69" s="184"/>
      <c r="AGS69" s="184"/>
      <c r="AGT69" s="184"/>
      <c r="AGU69" s="184"/>
      <c r="AGV69" s="184"/>
      <c r="AGW69" s="184"/>
      <c r="AGX69" s="184"/>
      <c r="AGY69" s="184"/>
      <c r="AGZ69" s="184"/>
      <c r="AHA69" s="183"/>
      <c r="AHB69" s="184"/>
      <c r="AHC69" s="184"/>
      <c r="AHD69" s="184"/>
      <c r="AHE69" s="184"/>
      <c r="AHF69" s="184"/>
      <c r="AHG69" s="184"/>
      <c r="AHH69" s="184"/>
      <c r="AHI69" s="184"/>
      <c r="AHJ69" s="184"/>
      <c r="AHK69" s="184"/>
      <c r="AHL69" s="184"/>
      <c r="AHM69" s="184"/>
      <c r="AHN69" s="184"/>
      <c r="AHO69" s="184"/>
      <c r="AHP69" s="184"/>
      <c r="AHQ69" s="184"/>
      <c r="AHR69" s="183"/>
      <c r="AHS69" s="184"/>
      <c r="AHT69" s="184"/>
      <c r="AHU69" s="184"/>
      <c r="AHV69" s="184"/>
      <c r="AHW69" s="184"/>
      <c r="AHX69" s="184"/>
      <c r="AHY69" s="184"/>
      <c r="AHZ69" s="184"/>
      <c r="AIA69" s="184"/>
      <c r="AIB69" s="184"/>
      <c r="AIC69" s="184"/>
      <c r="AID69" s="184"/>
      <c r="AIE69" s="184"/>
      <c r="AIF69" s="184"/>
      <c r="AIG69" s="184"/>
      <c r="AIH69" s="184"/>
      <c r="AII69" s="183"/>
      <c r="AIJ69" s="184"/>
      <c r="AIK69" s="184"/>
      <c r="AIL69" s="184"/>
      <c r="AIM69" s="184"/>
      <c r="AIN69" s="184"/>
      <c r="AIO69" s="184"/>
      <c r="AIP69" s="184"/>
      <c r="AIQ69" s="184"/>
      <c r="AIR69" s="184"/>
      <c r="AIS69" s="184"/>
      <c r="AIT69" s="184"/>
      <c r="AIU69" s="184"/>
      <c r="AIV69" s="184"/>
      <c r="AIW69" s="184"/>
      <c r="AIX69" s="184"/>
      <c r="AIY69" s="184"/>
      <c r="AIZ69" s="183"/>
      <c r="AJA69" s="184"/>
      <c r="AJB69" s="184"/>
      <c r="AJC69" s="184"/>
      <c r="AJD69" s="184"/>
      <c r="AJE69" s="184"/>
      <c r="AJF69" s="184"/>
      <c r="AJG69" s="184"/>
      <c r="AJH69" s="184"/>
      <c r="AJI69" s="184"/>
      <c r="AJJ69" s="184"/>
      <c r="AJK69" s="184"/>
      <c r="AJL69" s="184"/>
      <c r="AJM69" s="184"/>
      <c r="AJN69" s="184"/>
      <c r="AJO69" s="184"/>
      <c r="AJP69" s="184"/>
      <c r="AJQ69" s="183"/>
      <c r="AJR69" s="184"/>
      <c r="AJS69" s="184"/>
      <c r="AJT69" s="184"/>
      <c r="AJU69" s="184"/>
      <c r="AJV69" s="184"/>
      <c r="AJW69" s="184"/>
      <c r="AJX69" s="184"/>
      <c r="AJY69" s="184"/>
      <c r="AJZ69" s="184"/>
      <c r="AKA69" s="184"/>
      <c r="AKB69" s="184"/>
      <c r="AKC69" s="184"/>
      <c r="AKD69" s="184"/>
      <c r="AKE69" s="184"/>
      <c r="AKF69" s="184"/>
      <c r="AKG69" s="184"/>
      <c r="AKH69" s="183"/>
      <c r="AKI69" s="184"/>
      <c r="AKJ69" s="184"/>
      <c r="AKK69" s="184"/>
      <c r="AKL69" s="184"/>
      <c r="AKM69" s="184"/>
      <c r="AKN69" s="184"/>
      <c r="AKO69" s="184"/>
      <c r="AKP69" s="184"/>
      <c r="AKQ69" s="184"/>
      <c r="AKR69" s="184"/>
      <c r="AKS69" s="184"/>
      <c r="AKT69" s="184"/>
      <c r="AKU69" s="184"/>
      <c r="AKV69" s="184"/>
      <c r="AKW69" s="184"/>
      <c r="AKX69" s="184"/>
      <c r="AKY69" s="183"/>
      <c r="AKZ69" s="184"/>
      <c r="ALA69" s="184"/>
      <c r="ALB69" s="184"/>
      <c r="ALC69" s="184"/>
      <c r="ALD69" s="184"/>
      <c r="ALE69" s="184"/>
      <c r="ALF69" s="184"/>
      <c r="ALG69" s="184"/>
      <c r="ALH69" s="184"/>
      <c r="ALI69" s="184"/>
      <c r="ALJ69" s="184"/>
      <c r="ALK69" s="184"/>
      <c r="ALL69" s="184"/>
      <c r="ALM69" s="184"/>
      <c r="ALN69" s="184"/>
      <c r="ALO69" s="184"/>
      <c r="ALP69" s="183"/>
      <c r="ALQ69" s="184"/>
      <c r="ALR69" s="184"/>
      <c r="ALS69" s="184"/>
      <c r="ALT69" s="184"/>
      <c r="ALU69" s="184"/>
      <c r="ALV69" s="184"/>
      <c r="ALW69" s="184"/>
      <c r="ALX69" s="184"/>
      <c r="ALY69" s="184"/>
      <c r="ALZ69" s="184"/>
      <c r="AMA69" s="184"/>
      <c r="AMB69" s="184"/>
      <c r="AMC69" s="184"/>
      <c r="AMD69" s="184"/>
      <c r="AME69" s="184"/>
      <c r="AMF69" s="184"/>
      <c r="AMG69" s="183"/>
      <c r="AMH69" s="184"/>
      <c r="AMI69" s="184"/>
      <c r="AMJ69" s="184"/>
      <c r="AMK69" s="184"/>
      <c r="AML69" s="184"/>
      <c r="AMM69" s="184"/>
      <c r="AMN69" s="184"/>
      <c r="AMO69" s="184"/>
      <c r="AMP69" s="184"/>
      <c r="AMQ69" s="184"/>
      <c r="AMR69" s="184"/>
      <c r="AMS69" s="184"/>
      <c r="AMT69" s="184"/>
      <c r="AMU69" s="184"/>
      <c r="AMV69" s="184"/>
      <c r="AMW69" s="184"/>
      <c r="AMX69" s="183"/>
      <c r="AMY69" s="184"/>
      <c r="AMZ69" s="184"/>
      <c r="ANA69" s="184"/>
      <c r="ANB69" s="184"/>
      <c r="ANC69" s="184"/>
      <c r="AND69" s="184"/>
      <c r="ANE69" s="184"/>
      <c r="ANF69" s="184"/>
      <c r="ANG69" s="184"/>
      <c r="ANH69" s="184"/>
      <c r="ANI69" s="184"/>
      <c r="ANJ69" s="184"/>
      <c r="ANK69" s="184"/>
      <c r="ANL69" s="184"/>
      <c r="ANM69" s="184"/>
      <c r="ANN69" s="184"/>
      <c r="ANO69" s="183"/>
      <c r="ANP69" s="184"/>
      <c r="ANQ69" s="184"/>
      <c r="ANR69" s="184"/>
      <c r="ANS69" s="184"/>
      <c r="ANT69" s="184"/>
      <c r="ANU69" s="184"/>
      <c r="ANV69" s="184"/>
      <c r="ANW69" s="184"/>
      <c r="ANX69" s="184"/>
      <c r="ANY69" s="184"/>
      <c r="ANZ69" s="184"/>
      <c r="AOA69" s="184"/>
      <c r="AOB69" s="184"/>
      <c r="AOC69" s="184"/>
      <c r="AOD69" s="184"/>
      <c r="AOE69" s="184"/>
      <c r="AOF69" s="183"/>
      <c r="AOG69" s="184"/>
      <c r="AOH69" s="184"/>
      <c r="AOI69" s="184"/>
      <c r="AOJ69" s="184"/>
      <c r="AOK69" s="184"/>
      <c r="AOL69" s="184"/>
      <c r="AOM69" s="184"/>
      <c r="AON69" s="184"/>
      <c r="AOO69" s="184"/>
      <c r="AOP69" s="184"/>
      <c r="AOQ69" s="184"/>
      <c r="AOR69" s="184"/>
      <c r="AOS69" s="184"/>
      <c r="AOT69" s="184"/>
      <c r="AOU69" s="184"/>
      <c r="AOV69" s="184"/>
      <c r="AOW69" s="183"/>
      <c r="AOX69" s="184"/>
      <c r="AOY69" s="184"/>
      <c r="AOZ69" s="184"/>
      <c r="APA69" s="184"/>
      <c r="APB69" s="184"/>
      <c r="APC69" s="184"/>
      <c r="APD69" s="184"/>
      <c r="APE69" s="184"/>
      <c r="APF69" s="184"/>
      <c r="APG69" s="184"/>
      <c r="APH69" s="184"/>
      <c r="API69" s="184"/>
      <c r="APJ69" s="184"/>
      <c r="APK69" s="184"/>
      <c r="APL69" s="184"/>
      <c r="APM69" s="184"/>
      <c r="APN69" s="183"/>
      <c r="APO69" s="184"/>
      <c r="APP69" s="184"/>
      <c r="APQ69" s="184"/>
      <c r="APR69" s="184"/>
      <c r="APS69" s="184"/>
      <c r="APT69" s="184"/>
      <c r="APU69" s="184"/>
      <c r="APV69" s="184"/>
      <c r="APW69" s="184"/>
      <c r="APX69" s="184"/>
      <c r="APY69" s="184"/>
      <c r="APZ69" s="184"/>
      <c r="AQA69" s="184"/>
      <c r="AQB69" s="184"/>
      <c r="AQC69" s="184"/>
      <c r="AQD69" s="184"/>
      <c r="AQE69" s="183"/>
      <c r="AQF69" s="184"/>
      <c r="AQG69" s="184"/>
      <c r="AQH69" s="184"/>
      <c r="AQI69" s="184"/>
      <c r="AQJ69" s="184"/>
      <c r="AQK69" s="184"/>
      <c r="AQL69" s="184"/>
      <c r="AQM69" s="184"/>
      <c r="AQN69" s="184"/>
      <c r="AQO69" s="184"/>
      <c r="AQP69" s="184"/>
      <c r="AQQ69" s="184"/>
      <c r="AQR69" s="184"/>
      <c r="AQS69" s="184"/>
      <c r="AQT69" s="184"/>
      <c r="AQU69" s="184"/>
      <c r="AQV69" s="183"/>
      <c r="AQW69" s="184"/>
      <c r="AQX69" s="184"/>
      <c r="AQY69" s="184"/>
      <c r="AQZ69" s="184"/>
      <c r="ARA69" s="184"/>
      <c r="ARB69" s="184"/>
      <c r="ARC69" s="184"/>
      <c r="ARD69" s="184"/>
      <c r="ARE69" s="184"/>
      <c r="ARF69" s="184"/>
      <c r="ARG69" s="184"/>
      <c r="ARH69" s="184"/>
      <c r="ARI69" s="184"/>
      <c r="ARJ69" s="184"/>
      <c r="ARK69" s="184"/>
      <c r="ARL69" s="184"/>
      <c r="ARM69" s="183"/>
      <c r="ARN69" s="184"/>
      <c r="ARO69" s="184"/>
      <c r="ARP69" s="184"/>
      <c r="ARQ69" s="184"/>
      <c r="ARR69" s="184"/>
      <c r="ARS69" s="184"/>
      <c r="ART69" s="184"/>
      <c r="ARU69" s="184"/>
      <c r="ARV69" s="184"/>
      <c r="ARW69" s="184"/>
      <c r="ARX69" s="184"/>
      <c r="ARY69" s="184"/>
      <c r="ARZ69" s="184"/>
      <c r="ASA69" s="184"/>
      <c r="ASB69" s="184"/>
      <c r="ASC69" s="184"/>
      <c r="ASD69" s="183"/>
      <c r="ASE69" s="184"/>
      <c r="ASF69" s="184"/>
      <c r="ASG69" s="184"/>
      <c r="ASH69" s="184"/>
      <c r="ASI69" s="184"/>
      <c r="ASJ69" s="184"/>
      <c r="ASK69" s="184"/>
      <c r="ASL69" s="184"/>
      <c r="ASM69" s="184"/>
      <c r="ASN69" s="184"/>
      <c r="ASO69" s="184"/>
      <c r="ASP69" s="184"/>
      <c r="ASQ69" s="184"/>
      <c r="ASR69" s="184"/>
      <c r="ASS69" s="184"/>
      <c r="AST69" s="184"/>
      <c r="ASU69" s="183"/>
      <c r="ASV69" s="184"/>
      <c r="ASW69" s="184"/>
      <c r="ASX69" s="184"/>
      <c r="ASY69" s="184"/>
      <c r="ASZ69" s="184"/>
      <c r="ATA69" s="184"/>
      <c r="ATB69" s="184"/>
      <c r="ATC69" s="184"/>
      <c r="ATD69" s="184"/>
      <c r="ATE69" s="184"/>
      <c r="ATF69" s="184"/>
      <c r="ATG69" s="184"/>
      <c r="ATH69" s="184"/>
      <c r="ATI69" s="184"/>
      <c r="ATJ69" s="184"/>
      <c r="ATK69" s="184"/>
      <c r="ATL69" s="183"/>
      <c r="ATM69" s="184"/>
      <c r="ATN69" s="184"/>
      <c r="ATO69" s="184"/>
      <c r="ATP69" s="184"/>
      <c r="ATQ69" s="184"/>
      <c r="ATR69" s="184"/>
      <c r="ATS69" s="184"/>
      <c r="ATT69" s="184"/>
      <c r="ATU69" s="184"/>
      <c r="ATV69" s="184"/>
      <c r="ATW69" s="184"/>
      <c r="ATX69" s="184"/>
      <c r="ATY69" s="184"/>
      <c r="ATZ69" s="184"/>
      <c r="AUA69" s="184"/>
      <c r="AUB69" s="184"/>
      <c r="AUC69" s="183"/>
      <c r="AUD69" s="184"/>
      <c r="AUE69" s="184"/>
      <c r="AUF69" s="184"/>
      <c r="AUG69" s="184"/>
      <c r="AUH69" s="184"/>
      <c r="AUI69" s="184"/>
      <c r="AUJ69" s="184"/>
      <c r="AUK69" s="184"/>
      <c r="AUL69" s="184"/>
      <c r="AUM69" s="184"/>
      <c r="AUN69" s="184"/>
      <c r="AUO69" s="184"/>
      <c r="AUP69" s="184"/>
      <c r="AUQ69" s="184"/>
      <c r="AUR69" s="184"/>
      <c r="AUS69" s="184"/>
      <c r="AUT69" s="183"/>
      <c r="AUU69" s="184"/>
      <c r="AUV69" s="184"/>
      <c r="AUW69" s="184"/>
      <c r="AUX69" s="184"/>
      <c r="AUY69" s="184"/>
      <c r="AUZ69" s="184"/>
      <c r="AVA69" s="184"/>
      <c r="AVB69" s="184"/>
      <c r="AVC69" s="184"/>
      <c r="AVD69" s="184"/>
      <c r="AVE69" s="184"/>
      <c r="AVF69" s="184"/>
      <c r="AVG69" s="184"/>
      <c r="AVH69" s="184"/>
      <c r="AVI69" s="184"/>
      <c r="AVJ69" s="184"/>
      <c r="AVK69" s="183"/>
      <c r="AVL69" s="184"/>
      <c r="AVM69" s="184"/>
      <c r="AVN69" s="184"/>
      <c r="AVO69" s="184"/>
      <c r="AVP69" s="184"/>
      <c r="AVQ69" s="184"/>
      <c r="AVR69" s="184"/>
      <c r="AVS69" s="184"/>
      <c r="AVT69" s="184"/>
      <c r="AVU69" s="184"/>
      <c r="AVV69" s="184"/>
      <c r="AVW69" s="184"/>
      <c r="AVX69" s="184"/>
      <c r="AVY69" s="184"/>
      <c r="AVZ69" s="184"/>
      <c r="AWA69" s="184"/>
      <c r="AWB69" s="183"/>
      <c r="AWC69" s="184"/>
      <c r="AWD69" s="184"/>
      <c r="AWE69" s="184"/>
      <c r="AWF69" s="184"/>
      <c r="AWG69" s="184"/>
      <c r="AWH69" s="184"/>
      <c r="AWI69" s="184"/>
      <c r="AWJ69" s="184"/>
      <c r="AWK69" s="184"/>
      <c r="AWL69" s="184"/>
      <c r="AWM69" s="184"/>
      <c r="AWN69" s="184"/>
      <c r="AWO69" s="184"/>
      <c r="AWP69" s="184"/>
      <c r="AWQ69" s="184"/>
      <c r="AWR69" s="184"/>
      <c r="AWS69" s="183"/>
      <c r="AWT69" s="184"/>
      <c r="AWU69" s="184"/>
      <c r="AWV69" s="184"/>
      <c r="AWW69" s="184"/>
      <c r="AWX69" s="184"/>
      <c r="AWY69" s="184"/>
      <c r="AWZ69" s="184"/>
      <c r="AXA69" s="184"/>
      <c r="AXB69" s="184"/>
      <c r="AXC69" s="184"/>
      <c r="AXD69" s="184"/>
      <c r="AXE69" s="184"/>
      <c r="AXF69" s="184"/>
      <c r="AXG69" s="184"/>
      <c r="AXH69" s="184"/>
      <c r="AXI69" s="184"/>
      <c r="AXJ69" s="183"/>
      <c r="AXK69" s="184"/>
      <c r="AXL69" s="184"/>
      <c r="AXM69" s="184"/>
      <c r="AXN69" s="184"/>
      <c r="AXO69" s="184"/>
      <c r="AXP69" s="184"/>
      <c r="AXQ69" s="184"/>
      <c r="AXR69" s="184"/>
      <c r="AXS69" s="184"/>
      <c r="AXT69" s="184"/>
      <c r="AXU69" s="184"/>
      <c r="AXV69" s="184"/>
      <c r="AXW69" s="184"/>
      <c r="AXX69" s="184"/>
      <c r="AXY69" s="184"/>
      <c r="AXZ69" s="184"/>
      <c r="AYA69" s="183"/>
      <c r="AYB69" s="184"/>
      <c r="AYC69" s="184"/>
      <c r="AYD69" s="184"/>
      <c r="AYE69" s="184"/>
      <c r="AYF69" s="184"/>
      <c r="AYG69" s="184"/>
      <c r="AYH69" s="184"/>
      <c r="AYI69" s="184"/>
      <c r="AYJ69" s="184"/>
      <c r="AYK69" s="184"/>
      <c r="AYL69" s="184"/>
      <c r="AYM69" s="184"/>
      <c r="AYN69" s="184"/>
      <c r="AYO69" s="184"/>
      <c r="AYP69" s="184"/>
      <c r="AYQ69" s="184"/>
      <c r="AYR69" s="183"/>
      <c r="AYS69" s="184"/>
      <c r="AYT69" s="184"/>
      <c r="AYU69" s="184"/>
      <c r="AYV69" s="184"/>
      <c r="AYW69" s="184"/>
      <c r="AYX69" s="184"/>
      <c r="AYY69" s="184"/>
      <c r="AYZ69" s="184"/>
      <c r="AZA69" s="184"/>
      <c r="AZB69" s="184"/>
      <c r="AZC69" s="184"/>
      <c r="AZD69" s="184"/>
      <c r="AZE69" s="184"/>
      <c r="AZF69" s="184"/>
      <c r="AZG69" s="184"/>
      <c r="AZH69" s="184"/>
      <c r="AZI69" s="183"/>
      <c r="AZJ69" s="184"/>
      <c r="AZK69" s="184"/>
      <c r="AZL69" s="184"/>
      <c r="AZM69" s="184"/>
      <c r="AZN69" s="184"/>
      <c r="AZO69" s="184"/>
      <c r="AZP69" s="184"/>
      <c r="AZQ69" s="184"/>
      <c r="AZR69" s="184"/>
      <c r="AZS69" s="184"/>
      <c r="AZT69" s="184"/>
      <c r="AZU69" s="184"/>
      <c r="AZV69" s="184"/>
      <c r="AZW69" s="184"/>
      <c r="AZX69" s="184"/>
      <c r="AZY69" s="184"/>
      <c r="AZZ69" s="183"/>
      <c r="BAA69" s="184"/>
      <c r="BAB69" s="184"/>
      <c r="BAC69" s="184"/>
      <c r="BAD69" s="184"/>
      <c r="BAE69" s="184"/>
      <c r="BAF69" s="184"/>
      <c r="BAG69" s="184"/>
      <c r="BAH69" s="184"/>
      <c r="BAI69" s="184"/>
      <c r="BAJ69" s="184"/>
      <c r="BAK69" s="184"/>
      <c r="BAL69" s="184"/>
      <c r="BAM69" s="184"/>
      <c r="BAN69" s="184"/>
      <c r="BAO69" s="184"/>
      <c r="BAP69" s="184"/>
      <c r="BAQ69" s="183"/>
      <c r="BAR69" s="184"/>
      <c r="BAS69" s="184"/>
      <c r="BAT69" s="184"/>
      <c r="BAU69" s="184"/>
      <c r="BAV69" s="184"/>
      <c r="BAW69" s="184"/>
      <c r="BAX69" s="184"/>
      <c r="BAY69" s="184"/>
      <c r="BAZ69" s="184"/>
      <c r="BBA69" s="184"/>
      <c r="BBB69" s="184"/>
      <c r="BBC69" s="184"/>
      <c r="BBD69" s="184"/>
      <c r="BBE69" s="184"/>
      <c r="BBF69" s="184"/>
      <c r="BBG69" s="184"/>
      <c r="BBH69" s="183"/>
      <c r="BBI69" s="184"/>
      <c r="BBJ69" s="184"/>
      <c r="BBK69" s="184"/>
      <c r="BBL69" s="184"/>
      <c r="BBM69" s="184"/>
      <c r="BBN69" s="184"/>
      <c r="BBO69" s="184"/>
      <c r="BBP69" s="184"/>
      <c r="BBQ69" s="184"/>
      <c r="BBR69" s="184"/>
      <c r="BBS69" s="184"/>
      <c r="BBT69" s="184"/>
      <c r="BBU69" s="184"/>
      <c r="BBV69" s="184"/>
      <c r="BBW69" s="184"/>
      <c r="BBX69" s="184"/>
      <c r="BBY69" s="183"/>
      <c r="BBZ69" s="184"/>
      <c r="BCA69" s="184"/>
      <c r="BCB69" s="184"/>
      <c r="BCC69" s="184"/>
      <c r="BCD69" s="184"/>
      <c r="BCE69" s="184"/>
      <c r="BCF69" s="184"/>
      <c r="BCG69" s="184"/>
      <c r="BCH69" s="184"/>
      <c r="BCI69" s="184"/>
      <c r="BCJ69" s="184"/>
      <c r="BCK69" s="184"/>
      <c r="BCL69" s="184"/>
      <c r="BCM69" s="184"/>
      <c r="BCN69" s="184"/>
      <c r="BCO69" s="184"/>
      <c r="BCP69" s="183"/>
      <c r="BCQ69" s="184"/>
      <c r="BCR69" s="184"/>
      <c r="BCS69" s="184"/>
      <c r="BCT69" s="184"/>
      <c r="BCU69" s="184"/>
      <c r="BCV69" s="184"/>
      <c r="BCW69" s="184"/>
      <c r="BCX69" s="184"/>
      <c r="BCY69" s="184"/>
      <c r="BCZ69" s="184"/>
      <c r="BDA69" s="184"/>
      <c r="BDB69" s="184"/>
      <c r="BDC69" s="184"/>
      <c r="BDD69" s="184"/>
      <c r="BDE69" s="184"/>
      <c r="BDF69" s="184"/>
      <c r="BDG69" s="183"/>
      <c r="BDH69" s="184"/>
      <c r="BDI69" s="184"/>
      <c r="BDJ69" s="184"/>
      <c r="BDK69" s="184"/>
      <c r="BDL69" s="184"/>
      <c r="BDM69" s="184"/>
      <c r="BDN69" s="184"/>
      <c r="BDO69" s="184"/>
      <c r="BDP69" s="184"/>
      <c r="BDQ69" s="184"/>
      <c r="BDR69" s="184"/>
      <c r="BDS69" s="184"/>
      <c r="BDT69" s="184"/>
      <c r="BDU69" s="184"/>
      <c r="BDV69" s="184"/>
      <c r="BDW69" s="184"/>
      <c r="BDX69" s="183"/>
      <c r="BDY69" s="184"/>
      <c r="BDZ69" s="184"/>
      <c r="BEA69" s="184"/>
      <c r="BEB69" s="184"/>
      <c r="BEC69" s="184"/>
      <c r="BED69" s="184"/>
      <c r="BEE69" s="184"/>
      <c r="BEF69" s="184"/>
      <c r="BEG69" s="184"/>
      <c r="BEH69" s="184"/>
      <c r="BEI69" s="184"/>
      <c r="BEJ69" s="184"/>
      <c r="BEK69" s="184"/>
      <c r="BEL69" s="184"/>
      <c r="BEM69" s="184"/>
      <c r="BEN69" s="184"/>
      <c r="BEO69" s="183"/>
      <c r="BEP69" s="184"/>
      <c r="BEQ69" s="184"/>
      <c r="BER69" s="184"/>
      <c r="BES69" s="184"/>
      <c r="BET69" s="184"/>
      <c r="BEU69" s="184"/>
      <c r="BEV69" s="184"/>
      <c r="BEW69" s="184"/>
      <c r="BEX69" s="184"/>
      <c r="BEY69" s="184"/>
      <c r="BEZ69" s="184"/>
      <c r="BFA69" s="184"/>
      <c r="BFB69" s="184"/>
      <c r="BFC69" s="184"/>
      <c r="BFD69" s="184"/>
      <c r="BFE69" s="184"/>
      <c r="BFF69" s="183"/>
      <c r="BFG69" s="184"/>
      <c r="BFH69" s="184"/>
      <c r="BFI69" s="184"/>
      <c r="BFJ69" s="184"/>
      <c r="BFK69" s="184"/>
      <c r="BFL69" s="184"/>
      <c r="BFM69" s="184"/>
      <c r="BFN69" s="184"/>
      <c r="BFO69" s="184"/>
      <c r="BFP69" s="184"/>
      <c r="BFQ69" s="184"/>
      <c r="BFR69" s="184"/>
      <c r="BFS69" s="184"/>
      <c r="BFT69" s="184"/>
      <c r="BFU69" s="184"/>
      <c r="BFV69" s="184"/>
      <c r="BFW69" s="183"/>
      <c r="BFX69" s="184"/>
      <c r="BFY69" s="184"/>
      <c r="BFZ69" s="184"/>
      <c r="BGA69" s="184"/>
      <c r="BGB69" s="184"/>
      <c r="BGC69" s="184"/>
      <c r="BGD69" s="184"/>
      <c r="BGE69" s="184"/>
      <c r="BGF69" s="184"/>
      <c r="BGG69" s="184"/>
      <c r="BGH69" s="184"/>
      <c r="BGI69" s="184"/>
      <c r="BGJ69" s="184"/>
      <c r="BGK69" s="184"/>
      <c r="BGL69" s="184"/>
      <c r="BGM69" s="184"/>
      <c r="BGN69" s="183"/>
      <c r="BGO69" s="184"/>
      <c r="BGP69" s="184"/>
      <c r="BGQ69" s="184"/>
      <c r="BGR69" s="184"/>
      <c r="BGS69" s="184"/>
      <c r="BGT69" s="184"/>
      <c r="BGU69" s="184"/>
      <c r="BGV69" s="184"/>
      <c r="BGW69" s="184"/>
      <c r="BGX69" s="184"/>
      <c r="BGY69" s="184"/>
      <c r="BGZ69" s="184"/>
      <c r="BHA69" s="184"/>
      <c r="BHB69" s="184"/>
      <c r="BHC69" s="184"/>
      <c r="BHD69" s="184"/>
      <c r="BHE69" s="183"/>
      <c r="BHF69" s="184"/>
      <c r="BHG69" s="184"/>
      <c r="BHH69" s="184"/>
      <c r="BHI69" s="184"/>
      <c r="BHJ69" s="184"/>
      <c r="BHK69" s="184"/>
      <c r="BHL69" s="184"/>
      <c r="BHM69" s="184"/>
      <c r="BHN69" s="184"/>
      <c r="BHO69" s="184"/>
      <c r="BHP69" s="184"/>
      <c r="BHQ69" s="184"/>
      <c r="BHR69" s="184"/>
      <c r="BHS69" s="184"/>
      <c r="BHT69" s="184"/>
      <c r="BHU69" s="184"/>
      <c r="BHV69" s="183"/>
      <c r="BHW69" s="184"/>
      <c r="BHX69" s="184"/>
      <c r="BHY69" s="184"/>
      <c r="BHZ69" s="184"/>
      <c r="BIA69" s="184"/>
      <c r="BIB69" s="184"/>
      <c r="BIC69" s="184"/>
      <c r="BID69" s="184"/>
      <c r="BIE69" s="184"/>
      <c r="BIF69" s="184"/>
      <c r="BIG69" s="184"/>
      <c r="BIH69" s="184"/>
      <c r="BII69" s="184"/>
      <c r="BIJ69" s="184"/>
      <c r="BIK69" s="184"/>
      <c r="BIL69" s="184"/>
      <c r="BIM69" s="183"/>
      <c r="BIN69" s="184"/>
      <c r="BIO69" s="184"/>
      <c r="BIP69" s="184"/>
      <c r="BIQ69" s="184"/>
      <c r="BIR69" s="184"/>
      <c r="BIS69" s="184"/>
      <c r="BIT69" s="184"/>
      <c r="BIU69" s="184"/>
      <c r="BIV69" s="184"/>
      <c r="BIW69" s="184"/>
      <c r="BIX69" s="184"/>
      <c r="BIY69" s="184"/>
      <c r="BIZ69" s="184"/>
      <c r="BJA69" s="184"/>
      <c r="BJB69" s="184"/>
      <c r="BJC69" s="184"/>
      <c r="BJD69" s="183"/>
      <c r="BJE69" s="184"/>
      <c r="BJF69" s="184"/>
      <c r="BJG69" s="184"/>
      <c r="BJH69" s="184"/>
      <c r="BJI69" s="184"/>
      <c r="BJJ69" s="184"/>
      <c r="BJK69" s="184"/>
      <c r="BJL69" s="184"/>
      <c r="BJM69" s="184"/>
      <c r="BJN69" s="184"/>
      <c r="BJO69" s="184"/>
      <c r="BJP69" s="184"/>
      <c r="BJQ69" s="184"/>
      <c r="BJR69" s="184"/>
      <c r="BJS69" s="184"/>
      <c r="BJT69" s="184"/>
      <c r="BJU69" s="183"/>
      <c r="BJV69" s="184"/>
      <c r="BJW69" s="184"/>
      <c r="BJX69" s="184"/>
      <c r="BJY69" s="184"/>
      <c r="BJZ69" s="184"/>
      <c r="BKA69" s="184"/>
      <c r="BKB69" s="184"/>
      <c r="BKC69" s="184"/>
      <c r="BKD69" s="184"/>
      <c r="BKE69" s="184"/>
      <c r="BKF69" s="184"/>
      <c r="BKG69" s="184"/>
      <c r="BKH69" s="184"/>
      <c r="BKI69" s="184"/>
      <c r="BKJ69" s="184"/>
      <c r="BKK69" s="184"/>
      <c r="BKL69" s="183"/>
      <c r="BKM69" s="184"/>
      <c r="BKN69" s="184"/>
      <c r="BKO69" s="184"/>
      <c r="BKP69" s="184"/>
      <c r="BKQ69" s="184"/>
      <c r="BKR69" s="184"/>
      <c r="BKS69" s="184"/>
      <c r="BKT69" s="184"/>
      <c r="BKU69" s="184"/>
      <c r="BKV69" s="184"/>
      <c r="BKW69" s="184"/>
      <c r="BKX69" s="184"/>
      <c r="BKY69" s="184"/>
      <c r="BKZ69" s="184"/>
      <c r="BLA69" s="184"/>
      <c r="BLB69" s="184"/>
      <c r="BLC69" s="183"/>
      <c r="BLD69" s="184"/>
      <c r="BLE69" s="184"/>
      <c r="BLF69" s="184"/>
      <c r="BLG69" s="184"/>
      <c r="BLH69" s="184"/>
      <c r="BLI69" s="184"/>
      <c r="BLJ69" s="184"/>
      <c r="BLK69" s="184"/>
      <c r="BLL69" s="184"/>
      <c r="BLM69" s="184"/>
      <c r="BLN69" s="184"/>
      <c r="BLO69" s="184"/>
      <c r="BLP69" s="184"/>
      <c r="BLQ69" s="184"/>
      <c r="BLR69" s="184"/>
      <c r="BLS69" s="184"/>
      <c r="BLT69" s="183"/>
      <c r="BLU69" s="184"/>
      <c r="BLV69" s="184"/>
      <c r="BLW69" s="184"/>
      <c r="BLX69" s="184"/>
      <c r="BLY69" s="184"/>
      <c r="BLZ69" s="184"/>
      <c r="BMA69" s="184"/>
      <c r="BMB69" s="184"/>
      <c r="BMC69" s="184"/>
      <c r="BMD69" s="184"/>
      <c r="BME69" s="184"/>
      <c r="BMF69" s="184"/>
      <c r="BMG69" s="184"/>
      <c r="BMH69" s="184"/>
      <c r="BMI69" s="184"/>
      <c r="BMJ69" s="184"/>
      <c r="BMK69" s="183"/>
      <c r="BML69" s="184"/>
      <c r="BMM69" s="184"/>
      <c r="BMN69" s="184"/>
      <c r="BMO69" s="184"/>
      <c r="BMP69" s="184"/>
      <c r="BMQ69" s="184"/>
      <c r="BMR69" s="184"/>
      <c r="BMS69" s="184"/>
      <c r="BMT69" s="184"/>
      <c r="BMU69" s="184"/>
      <c r="BMV69" s="184"/>
      <c r="BMW69" s="184"/>
      <c r="BMX69" s="184"/>
      <c r="BMY69" s="184"/>
      <c r="BMZ69" s="184"/>
      <c r="BNA69" s="184"/>
      <c r="BNB69" s="183"/>
      <c r="BNC69" s="184"/>
      <c r="BND69" s="184"/>
      <c r="BNE69" s="184"/>
      <c r="BNF69" s="184"/>
      <c r="BNG69" s="184"/>
      <c r="BNH69" s="184"/>
      <c r="BNI69" s="184"/>
      <c r="BNJ69" s="184"/>
      <c r="BNK69" s="184"/>
      <c r="BNL69" s="184"/>
      <c r="BNM69" s="184"/>
      <c r="BNN69" s="184"/>
      <c r="BNO69" s="184"/>
      <c r="BNP69" s="184"/>
      <c r="BNQ69" s="184"/>
      <c r="BNR69" s="184"/>
      <c r="BNS69" s="183"/>
      <c r="BNT69" s="184"/>
      <c r="BNU69" s="184"/>
      <c r="BNV69" s="184"/>
      <c r="BNW69" s="184"/>
      <c r="BNX69" s="184"/>
      <c r="BNY69" s="184"/>
      <c r="BNZ69" s="184"/>
      <c r="BOA69" s="184"/>
      <c r="BOB69" s="184"/>
      <c r="BOC69" s="184"/>
      <c r="BOD69" s="184"/>
      <c r="BOE69" s="184"/>
      <c r="BOF69" s="184"/>
      <c r="BOG69" s="184"/>
      <c r="BOH69" s="184"/>
      <c r="BOI69" s="184"/>
      <c r="BOJ69" s="183"/>
      <c r="BOK69" s="184"/>
      <c r="BOL69" s="184"/>
      <c r="BOM69" s="184"/>
      <c r="BON69" s="184"/>
      <c r="BOO69" s="184"/>
      <c r="BOP69" s="184"/>
      <c r="BOQ69" s="184"/>
      <c r="BOR69" s="184"/>
      <c r="BOS69" s="184"/>
      <c r="BOT69" s="184"/>
      <c r="BOU69" s="184"/>
      <c r="BOV69" s="184"/>
      <c r="BOW69" s="184"/>
      <c r="BOX69" s="184"/>
      <c r="BOY69" s="184"/>
      <c r="BOZ69" s="184"/>
      <c r="BPA69" s="183"/>
      <c r="BPB69" s="184"/>
      <c r="BPC69" s="184"/>
      <c r="BPD69" s="184"/>
      <c r="BPE69" s="184"/>
      <c r="BPF69" s="184"/>
      <c r="BPG69" s="184"/>
      <c r="BPH69" s="184"/>
      <c r="BPI69" s="184"/>
      <c r="BPJ69" s="184"/>
      <c r="BPK69" s="184"/>
      <c r="BPL69" s="184"/>
      <c r="BPM69" s="184"/>
      <c r="BPN69" s="184"/>
      <c r="BPO69" s="184"/>
      <c r="BPP69" s="184"/>
      <c r="BPQ69" s="184"/>
      <c r="BPR69" s="183"/>
      <c r="BPS69" s="184"/>
      <c r="BPT69" s="184"/>
      <c r="BPU69" s="184"/>
      <c r="BPV69" s="184"/>
      <c r="BPW69" s="184"/>
      <c r="BPX69" s="184"/>
      <c r="BPY69" s="184"/>
      <c r="BPZ69" s="184"/>
      <c r="BQA69" s="184"/>
      <c r="BQB69" s="184"/>
      <c r="BQC69" s="184"/>
      <c r="BQD69" s="184"/>
      <c r="BQE69" s="184"/>
      <c r="BQF69" s="184"/>
      <c r="BQG69" s="184"/>
      <c r="BQH69" s="184"/>
      <c r="BQI69" s="183"/>
      <c r="BQJ69" s="184"/>
      <c r="BQK69" s="184"/>
      <c r="BQL69" s="184"/>
      <c r="BQM69" s="184"/>
      <c r="BQN69" s="184"/>
      <c r="BQO69" s="184"/>
      <c r="BQP69" s="184"/>
      <c r="BQQ69" s="184"/>
      <c r="BQR69" s="184"/>
      <c r="BQS69" s="184"/>
      <c r="BQT69" s="184"/>
      <c r="BQU69" s="184"/>
      <c r="BQV69" s="184"/>
      <c r="BQW69" s="184"/>
      <c r="BQX69" s="184"/>
      <c r="BQY69" s="184"/>
      <c r="BQZ69" s="183"/>
      <c r="BRA69" s="184"/>
      <c r="BRB69" s="184"/>
      <c r="BRC69" s="184"/>
      <c r="BRD69" s="184"/>
      <c r="BRE69" s="184"/>
      <c r="BRF69" s="184"/>
      <c r="BRG69" s="184"/>
      <c r="BRH69" s="184"/>
      <c r="BRI69" s="184"/>
      <c r="BRJ69" s="184"/>
      <c r="BRK69" s="184"/>
      <c r="BRL69" s="184"/>
      <c r="BRM69" s="184"/>
      <c r="BRN69" s="184"/>
      <c r="BRO69" s="184"/>
      <c r="BRP69" s="184"/>
      <c r="BRQ69" s="183"/>
      <c r="BRR69" s="184"/>
      <c r="BRS69" s="184"/>
      <c r="BRT69" s="184"/>
      <c r="BRU69" s="184"/>
      <c r="BRV69" s="184"/>
      <c r="BRW69" s="184"/>
      <c r="BRX69" s="184"/>
      <c r="BRY69" s="184"/>
      <c r="BRZ69" s="184"/>
      <c r="BSA69" s="184"/>
      <c r="BSB69" s="184"/>
      <c r="BSC69" s="184"/>
      <c r="BSD69" s="184"/>
      <c r="BSE69" s="184"/>
      <c r="BSF69" s="184"/>
      <c r="BSG69" s="184"/>
      <c r="BSH69" s="183"/>
      <c r="BSI69" s="184"/>
      <c r="BSJ69" s="184"/>
      <c r="BSK69" s="184"/>
      <c r="BSL69" s="184"/>
      <c r="BSM69" s="184"/>
      <c r="BSN69" s="184"/>
      <c r="BSO69" s="184"/>
      <c r="BSP69" s="184"/>
      <c r="BSQ69" s="184"/>
      <c r="BSR69" s="184"/>
      <c r="BSS69" s="184"/>
      <c r="BST69" s="184"/>
      <c r="BSU69" s="184"/>
      <c r="BSV69" s="184"/>
      <c r="BSW69" s="184"/>
      <c r="BSX69" s="184"/>
      <c r="BSY69" s="183"/>
      <c r="BSZ69" s="184"/>
      <c r="BTA69" s="184"/>
      <c r="BTB69" s="184"/>
      <c r="BTC69" s="184"/>
      <c r="BTD69" s="184"/>
      <c r="BTE69" s="184"/>
      <c r="BTF69" s="184"/>
      <c r="BTG69" s="184"/>
      <c r="BTH69" s="184"/>
      <c r="BTI69" s="184"/>
      <c r="BTJ69" s="184"/>
      <c r="BTK69" s="184"/>
      <c r="BTL69" s="184"/>
      <c r="BTM69" s="184"/>
      <c r="BTN69" s="184"/>
      <c r="BTO69" s="184"/>
      <c r="BTP69" s="183"/>
      <c r="BTQ69" s="184"/>
      <c r="BTR69" s="184"/>
      <c r="BTS69" s="184"/>
      <c r="BTT69" s="184"/>
      <c r="BTU69" s="184"/>
      <c r="BTV69" s="184"/>
      <c r="BTW69" s="184"/>
      <c r="BTX69" s="184"/>
      <c r="BTY69" s="184"/>
      <c r="BTZ69" s="184"/>
      <c r="BUA69" s="184"/>
      <c r="BUB69" s="184"/>
      <c r="BUC69" s="184"/>
      <c r="BUD69" s="184"/>
      <c r="BUE69" s="184"/>
      <c r="BUF69" s="184"/>
      <c r="BUG69" s="183"/>
      <c r="BUH69" s="184"/>
      <c r="BUI69" s="184"/>
      <c r="BUJ69" s="184"/>
      <c r="BUK69" s="184"/>
      <c r="BUL69" s="184"/>
      <c r="BUM69" s="184"/>
      <c r="BUN69" s="184"/>
      <c r="BUO69" s="184"/>
      <c r="BUP69" s="184"/>
      <c r="BUQ69" s="184"/>
      <c r="BUR69" s="184"/>
      <c r="BUS69" s="184"/>
      <c r="BUT69" s="184"/>
      <c r="BUU69" s="184"/>
      <c r="BUV69" s="184"/>
      <c r="BUW69" s="184"/>
      <c r="BUX69" s="183"/>
      <c r="BUY69" s="184"/>
      <c r="BUZ69" s="184"/>
      <c r="BVA69" s="184"/>
      <c r="BVB69" s="184"/>
      <c r="BVC69" s="184"/>
      <c r="BVD69" s="184"/>
      <c r="BVE69" s="184"/>
      <c r="BVF69" s="184"/>
      <c r="BVG69" s="184"/>
      <c r="BVH69" s="184"/>
      <c r="BVI69" s="184"/>
      <c r="BVJ69" s="184"/>
      <c r="BVK69" s="184"/>
      <c r="BVL69" s="184"/>
      <c r="BVM69" s="184"/>
      <c r="BVN69" s="184"/>
      <c r="BVO69" s="183"/>
      <c r="BVP69" s="184"/>
      <c r="BVQ69" s="184"/>
      <c r="BVR69" s="184"/>
      <c r="BVS69" s="184"/>
      <c r="BVT69" s="184"/>
      <c r="BVU69" s="184"/>
      <c r="BVV69" s="184"/>
      <c r="BVW69" s="184"/>
      <c r="BVX69" s="184"/>
      <c r="BVY69" s="184"/>
      <c r="BVZ69" s="184"/>
      <c r="BWA69" s="184"/>
      <c r="BWB69" s="184"/>
      <c r="BWC69" s="184"/>
      <c r="BWD69" s="184"/>
      <c r="BWE69" s="184"/>
      <c r="BWF69" s="183"/>
      <c r="BWG69" s="184"/>
      <c r="BWH69" s="184"/>
      <c r="BWI69" s="184"/>
      <c r="BWJ69" s="184"/>
      <c r="BWK69" s="184"/>
      <c r="BWL69" s="184"/>
      <c r="BWM69" s="184"/>
      <c r="BWN69" s="184"/>
      <c r="BWO69" s="184"/>
      <c r="BWP69" s="184"/>
      <c r="BWQ69" s="184"/>
      <c r="BWR69" s="184"/>
      <c r="BWS69" s="184"/>
      <c r="BWT69" s="184"/>
      <c r="BWU69" s="184"/>
      <c r="BWV69" s="184"/>
      <c r="BWW69" s="183"/>
      <c r="BWX69" s="184"/>
      <c r="BWY69" s="184"/>
      <c r="BWZ69" s="184"/>
      <c r="BXA69" s="184"/>
      <c r="BXB69" s="184"/>
      <c r="BXC69" s="184"/>
      <c r="BXD69" s="184"/>
      <c r="BXE69" s="184"/>
      <c r="BXF69" s="184"/>
      <c r="BXG69" s="184"/>
      <c r="BXH69" s="184"/>
      <c r="BXI69" s="184"/>
      <c r="BXJ69" s="184"/>
      <c r="BXK69" s="184"/>
      <c r="BXL69" s="184"/>
      <c r="BXM69" s="184"/>
      <c r="BXN69" s="183"/>
      <c r="BXO69" s="184"/>
      <c r="BXP69" s="184"/>
      <c r="BXQ69" s="184"/>
      <c r="BXR69" s="184"/>
      <c r="BXS69" s="184"/>
      <c r="BXT69" s="184"/>
      <c r="BXU69" s="184"/>
      <c r="BXV69" s="184"/>
      <c r="BXW69" s="184"/>
      <c r="BXX69" s="184"/>
      <c r="BXY69" s="184"/>
      <c r="BXZ69" s="184"/>
      <c r="BYA69" s="184"/>
      <c r="BYB69" s="184"/>
      <c r="BYC69" s="184"/>
      <c r="BYD69" s="184"/>
      <c r="BYE69" s="183"/>
      <c r="BYF69" s="184"/>
      <c r="BYG69" s="184"/>
      <c r="BYH69" s="184"/>
      <c r="BYI69" s="184"/>
      <c r="BYJ69" s="184"/>
      <c r="BYK69" s="184"/>
      <c r="BYL69" s="184"/>
      <c r="BYM69" s="184"/>
      <c r="BYN69" s="184"/>
      <c r="BYO69" s="184"/>
      <c r="BYP69" s="184"/>
      <c r="BYQ69" s="184"/>
      <c r="BYR69" s="184"/>
      <c r="BYS69" s="184"/>
      <c r="BYT69" s="184"/>
      <c r="BYU69" s="184"/>
      <c r="BYV69" s="183"/>
      <c r="BYW69" s="184"/>
      <c r="BYX69" s="184"/>
      <c r="BYY69" s="184"/>
      <c r="BYZ69" s="184"/>
      <c r="BZA69" s="184"/>
      <c r="BZB69" s="184"/>
      <c r="BZC69" s="184"/>
      <c r="BZD69" s="184"/>
      <c r="BZE69" s="184"/>
      <c r="BZF69" s="184"/>
      <c r="BZG69" s="184"/>
      <c r="BZH69" s="184"/>
      <c r="BZI69" s="184"/>
      <c r="BZJ69" s="184"/>
      <c r="BZK69" s="184"/>
      <c r="BZL69" s="184"/>
      <c r="BZM69" s="183"/>
      <c r="BZN69" s="184"/>
      <c r="BZO69" s="184"/>
      <c r="BZP69" s="184"/>
      <c r="BZQ69" s="184"/>
      <c r="BZR69" s="184"/>
      <c r="BZS69" s="184"/>
      <c r="BZT69" s="184"/>
      <c r="BZU69" s="184"/>
      <c r="BZV69" s="184"/>
      <c r="BZW69" s="184"/>
      <c r="BZX69" s="184"/>
      <c r="BZY69" s="184"/>
      <c r="BZZ69" s="184"/>
      <c r="CAA69" s="184"/>
      <c r="CAB69" s="184"/>
      <c r="CAC69" s="184"/>
      <c r="CAD69" s="183"/>
      <c r="CAE69" s="184"/>
      <c r="CAF69" s="184"/>
      <c r="CAG69" s="184"/>
      <c r="CAH69" s="184"/>
      <c r="CAI69" s="184"/>
      <c r="CAJ69" s="184"/>
      <c r="CAK69" s="184"/>
      <c r="CAL69" s="184"/>
      <c r="CAM69" s="184"/>
      <c r="CAN69" s="184"/>
      <c r="CAO69" s="184"/>
      <c r="CAP69" s="184"/>
      <c r="CAQ69" s="184"/>
      <c r="CAR69" s="184"/>
      <c r="CAS69" s="184"/>
      <c r="CAT69" s="184"/>
      <c r="CAU69" s="183"/>
      <c r="CAV69" s="184"/>
      <c r="CAW69" s="184"/>
      <c r="CAX69" s="184"/>
      <c r="CAY69" s="184"/>
      <c r="CAZ69" s="184"/>
      <c r="CBA69" s="184"/>
      <c r="CBB69" s="184"/>
      <c r="CBC69" s="184"/>
      <c r="CBD69" s="184"/>
      <c r="CBE69" s="184"/>
      <c r="CBF69" s="184"/>
      <c r="CBG69" s="184"/>
      <c r="CBH69" s="184"/>
      <c r="CBI69" s="184"/>
      <c r="CBJ69" s="184"/>
      <c r="CBK69" s="184"/>
      <c r="CBL69" s="183"/>
      <c r="CBM69" s="184"/>
      <c r="CBN69" s="184"/>
      <c r="CBO69" s="184"/>
      <c r="CBP69" s="184"/>
      <c r="CBQ69" s="184"/>
      <c r="CBR69" s="184"/>
      <c r="CBS69" s="184"/>
      <c r="CBT69" s="184"/>
      <c r="CBU69" s="184"/>
      <c r="CBV69" s="184"/>
      <c r="CBW69" s="184"/>
      <c r="CBX69" s="184"/>
      <c r="CBY69" s="184"/>
      <c r="CBZ69" s="184"/>
      <c r="CCA69" s="184"/>
      <c r="CCB69" s="184"/>
      <c r="CCC69" s="183"/>
      <c r="CCD69" s="184"/>
      <c r="CCE69" s="184"/>
      <c r="CCF69" s="184"/>
      <c r="CCG69" s="184"/>
      <c r="CCH69" s="184"/>
      <c r="CCI69" s="184"/>
      <c r="CCJ69" s="184"/>
      <c r="CCK69" s="184"/>
      <c r="CCL69" s="184"/>
      <c r="CCM69" s="184"/>
      <c r="CCN69" s="184"/>
      <c r="CCO69" s="184"/>
      <c r="CCP69" s="184"/>
      <c r="CCQ69" s="184"/>
      <c r="CCR69" s="184"/>
      <c r="CCS69" s="184"/>
      <c r="CCT69" s="183"/>
      <c r="CCU69" s="184"/>
      <c r="CCV69" s="184"/>
      <c r="CCW69" s="184"/>
      <c r="CCX69" s="184"/>
      <c r="CCY69" s="184"/>
      <c r="CCZ69" s="184"/>
      <c r="CDA69" s="184"/>
      <c r="CDB69" s="184"/>
      <c r="CDC69" s="184"/>
      <c r="CDD69" s="184"/>
      <c r="CDE69" s="184"/>
      <c r="CDF69" s="184"/>
      <c r="CDG69" s="184"/>
      <c r="CDH69" s="184"/>
      <c r="CDI69" s="184"/>
      <c r="CDJ69" s="184"/>
      <c r="CDK69" s="183"/>
      <c r="CDL69" s="184"/>
      <c r="CDM69" s="184"/>
      <c r="CDN69" s="184"/>
      <c r="CDO69" s="184"/>
      <c r="CDP69" s="184"/>
      <c r="CDQ69" s="184"/>
      <c r="CDR69" s="184"/>
      <c r="CDS69" s="184"/>
      <c r="CDT69" s="184"/>
      <c r="CDU69" s="184"/>
      <c r="CDV69" s="184"/>
      <c r="CDW69" s="184"/>
      <c r="CDX69" s="184"/>
      <c r="CDY69" s="184"/>
      <c r="CDZ69" s="184"/>
      <c r="CEA69" s="184"/>
      <c r="CEB69" s="183"/>
      <c r="CEC69" s="184"/>
      <c r="CED69" s="184"/>
      <c r="CEE69" s="184"/>
      <c r="CEF69" s="184"/>
      <c r="CEG69" s="184"/>
      <c r="CEH69" s="184"/>
      <c r="CEI69" s="184"/>
      <c r="CEJ69" s="184"/>
      <c r="CEK69" s="184"/>
      <c r="CEL69" s="184"/>
      <c r="CEM69" s="184"/>
      <c r="CEN69" s="184"/>
      <c r="CEO69" s="184"/>
      <c r="CEP69" s="184"/>
      <c r="CEQ69" s="184"/>
      <c r="CER69" s="184"/>
      <c r="CES69" s="183"/>
      <c r="CET69" s="184"/>
      <c r="CEU69" s="184"/>
      <c r="CEV69" s="184"/>
      <c r="CEW69" s="184"/>
      <c r="CEX69" s="184"/>
      <c r="CEY69" s="184"/>
      <c r="CEZ69" s="184"/>
      <c r="CFA69" s="184"/>
      <c r="CFB69" s="184"/>
      <c r="CFC69" s="184"/>
      <c r="CFD69" s="184"/>
      <c r="CFE69" s="184"/>
      <c r="CFF69" s="184"/>
      <c r="CFG69" s="184"/>
      <c r="CFH69" s="184"/>
      <c r="CFI69" s="184"/>
      <c r="CFJ69" s="183"/>
      <c r="CFK69" s="184"/>
      <c r="CFL69" s="184"/>
      <c r="CFM69" s="184"/>
      <c r="CFN69" s="184"/>
      <c r="CFO69" s="184"/>
      <c r="CFP69" s="184"/>
      <c r="CFQ69" s="184"/>
      <c r="CFR69" s="184"/>
      <c r="CFS69" s="184"/>
      <c r="CFT69" s="184"/>
      <c r="CFU69" s="184"/>
      <c r="CFV69" s="184"/>
      <c r="CFW69" s="184"/>
      <c r="CFX69" s="184"/>
      <c r="CFY69" s="184"/>
      <c r="CFZ69" s="184"/>
      <c r="CGA69" s="183"/>
      <c r="CGB69" s="184"/>
      <c r="CGC69" s="184"/>
      <c r="CGD69" s="184"/>
      <c r="CGE69" s="184"/>
      <c r="CGF69" s="184"/>
      <c r="CGG69" s="184"/>
      <c r="CGH69" s="184"/>
      <c r="CGI69" s="184"/>
      <c r="CGJ69" s="184"/>
      <c r="CGK69" s="184"/>
      <c r="CGL69" s="184"/>
      <c r="CGM69" s="184"/>
      <c r="CGN69" s="184"/>
      <c r="CGO69" s="184"/>
      <c r="CGP69" s="184"/>
      <c r="CGQ69" s="184"/>
      <c r="CGR69" s="183"/>
      <c r="CGS69" s="184"/>
      <c r="CGT69" s="184"/>
      <c r="CGU69" s="184"/>
      <c r="CGV69" s="184"/>
      <c r="CGW69" s="184"/>
      <c r="CGX69" s="184"/>
      <c r="CGY69" s="184"/>
      <c r="CGZ69" s="184"/>
      <c r="CHA69" s="184"/>
      <c r="CHB69" s="184"/>
      <c r="CHC69" s="184"/>
      <c r="CHD69" s="184"/>
      <c r="CHE69" s="184"/>
      <c r="CHF69" s="184"/>
      <c r="CHG69" s="184"/>
      <c r="CHH69" s="184"/>
      <c r="CHI69" s="183"/>
      <c r="CHJ69" s="184"/>
      <c r="CHK69" s="184"/>
      <c r="CHL69" s="184"/>
      <c r="CHM69" s="184"/>
      <c r="CHN69" s="184"/>
      <c r="CHO69" s="184"/>
      <c r="CHP69" s="184"/>
      <c r="CHQ69" s="184"/>
      <c r="CHR69" s="184"/>
      <c r="CHS69" s="184"/>
      <c r="CHT69" s="184"/>
      <c r="CHU69" s="184"/>
      <c r="CHV69" s="184"/>
      <c r="CHW69" s="184"/>
      <c r="CHX69" s="184"/>
      <c r="CHY69" s="184"/>
      <c r="CHZ69" s="183"/>
      <c r="CIA69" s="184"/>
      <c r="CIB69" s="184"/>
      <c r="CIC69" s="184"/>
      <c r="CID69" s="184"/>
      <c r="CIE69" s="184"/>
      <c r="CIF69" s="184"/>
      <c r="CIG69" s="184"/>
      <c r="CIH69" s="184"/>
      <c r="CII69" s="184"/>
      <c r="CIJ69" s="184"/>
      <c r="CIK69" s="184"/>
      <c r="CIL69" s="184"/>
      <c r="CIM69" s="184"/>
      <c r="CIN69" s="184"/>
      <c r="CIO69" s="184"/>
      <c r="CIP69" s="184"/>
      <c r="CIQ69" s="183"/>
      <c r="CIR69" s="184"/>
      <c r="CIS69" s="184"/>
      <c r="CIT69" s="184"/>
      <c r="CIU69" s="184"/>
      <c r="CIV69" s="184"/>
      <c r="CIW69" s="184"/>
      <c r="CIX69" s="184"/>
      <c r="CIY69" s="184"/>
      <c r="CIZ69" s="184"/>
      <c r="CJA69" s="184"/>
      <c r="CJB69" s="184"/>
      <c r="CJC69" s="184"/>
      <c r="CJD69" s="184"/>
      <c r="CJE69" s="184"/>
      <c r="CJF69" s="184"/>
      <c r="CJG69" s="184"/>
      <c r="CJH69" s="183"/>
      <c r="CJI69" s="184"/>
      <c r="CJJ69" s="184"/>
      <c r="CJK69" s="184"/>
      <c r="CJL69" s="184"/>
      <c r="CJM69" s="184"/>
      <c r="CJN69" s="184"/>
      <c r="CJO69" s="184"/>
      <c r="CJP69" s="184"/>
      <c r="CJQ69" s="184"/>
      <c r="CJR69" s="184"/>
      <c r="CJS69" s="184"/>
      <c r="CJT69" s="184"/>
      <c r="CJU69" s="184"/>
      <c r="CJV69" s="184"/>
      <c r="CJW69" s="184"/>
      <c r="CJX69" s="184"/>
      <c r="CJY69" s="183"/>
      <c r="CJZ69" s="184"/>
      <c r="CKA69" s="184"/>
      <c r="CKB69" s="184"/>
      <c r="CKC69" s="184"/>
      <c r="CKD69" s="184"/>
      <c r="CKE69" s="184"/>
      <c r="CKF69" s="184"/>
      <c r="CKG69" s="184"/>
      <c r="CKH69" s="184"/>
      <c r="CKI69" s="184"/>
      <c r="CKJ69" s="184"/>
      <c r="CKK69" s="184"/>
      <c r="CKL69" s="184"/>
      <c r="CKM69" s="184"/>
      <c r="CKN69" s="184"/>
      <c r="CKO69" s="184"/>
      <c r="CKP69" s="183"/>
      <c r="CKQ69" s="184"/>
      <c r="CKR69" s="184"/>
      <c r="CKS69" s="184"/>
      <c r="CKT69" s="184"/>
      <c r="CKU69" s="184"/>
      <c r="CKV69" s="184"/>
      <c r="CKW69" s="184"/>
      <c r="CKX69" s="184"/>
      <c r="CKY69" s="184"/>
      <c r="CKZ69" s="184"/>
      <c r="CLA69" s="184"/>
      <c r="CLB69" s="184"/>
      <c r="CLC69" s="184"/>
      <c r="CLD69" s="184"/>
      <c r="CLE69" s="184"/>
      <c r="CLF69" s="184"/>
      <c r="CLG69" s="183"/>
      <c r="CLH69" s="184"/>
      <c r="CLI69" s="184"/>
      <c r="CLJ69" s="184"/>
      <c r="CLK69" s="184"/>
      <c r="CLL69" s="184"/>
      <c r="CLM69" s="184"/>
      <c r="CLN69" s="184"/>
      <c r="CLO69" s="184"/>
      <c r="CLP69" s="184"/>
      <c r="CLQ69" s="184"/>
      <c r="CLR69" s="184"/>
      <c r="CLS69" s="184"/>
      <c r="CLT69" s="184"/>
      <c r="CLU69" s="184"/>
      <c r="CLV69" s="184"/>
      <c r="CLW69" s="184"/>
      <c r="CLX69" s="183"/>
      <c r="CLY69" s="184"/>
      <c r="CLZ69" s="184"/>
      <c r="CMA69" s="184"/>
      <c r="CMB69" s="184"/>
      <c r="CMC69" s="184"/>
      <c r="CMD69" s="184"/>
      <c r="CME69" s="184"/>
      <c r="CMF69" s="184"/>
      <c r="CMG69" s="184"/>
      <c r="CMH69" s="184"/>
      <c r="CMI69" s="184"/>
      <c r="CMJ69" s="184"/>
      <c r="CMK69" s="184"/>
      <c r="CML69" s="184"/>
      <c r="CMM69" s="184"/>
      <c r="CMN69" s="184"/>
      <c r="CMO69" s="183"/>
      <c r="CMP69" s="184"/>
      <c r="CMQ69" s="184"/>
      <c r="CMR69" s="184"/>
      <c r="CMS69" s="184"/>
      <c r="CMT69" s="184"/>
      <c r="CMU69" s="184"/>
      <c r="CMV69" s="184"/>
      <c r="CMW69" s="184"/>
      <c r="CMX69" s="184"/>
      <c r="CMY69" s="184"/>
      <c r="CMZ69" s="184"/>
      <c r="CNA69" s="184"/>
      <c r="CNB69" s="184"/>
      <c r="CNC69" s="184"/>
      <c r="CND69" s="184"/>
      <c r="CNE69" s="184"/>
      <c r="CNF69" s="183"/>
      <c r="CNG69" s="184"/>
      <c r="CNH69" s="184"/>
      <c r="CNI69" s="184"/>
      <c r="CNJ69" s="184"/>
      <c r="CNK69" s="184"/>
      <c r="CNL69" s="184"/>
      <c r="CNM69" s="184"/>
      <c r="CNN69" s="184"/>
      <c r="CNO69" s="184"/>
      <c r="CNP69" s="184"/>
      <c r="CNQ69" s="184"/>
      <c r="CNR69" s="184"/>
      <c r="CNS69" s="184"/>
      <c r="CNT69" s="184"/>
      <c r="CNU69" s="184"/>
      <c r="CNV69" s="184"/>
      <c r="CNW69" s="183"/>
      <c r="CNX69" s="184"/>
      <c r="CNY69" s="184"/>
      <c r="CNZ69" s="184"/>
      <c r="COA69" s="184"/>
      <c r="COB69" s="184"/>
      <c r="COC69" s="184"/>
      <c r="COD69" s="184"/>
      <c r="COE69" s="184"/>
      <c r="COF69" s="184"/>
      <c r="COG69" s="184"/>
      <c r="COH69" s="184"/>
      <c r="COI69" s="184"/>
      <c r="COJ69" s="184"/>
      <c r="COK69" s="184"/>
      <c r="COL69" s="184"/>
      <c r="COM69" s="184"/>
      <c r="CON69" s="183"/>
      <c r="COO69" s="184"/>
      <c r="COP69" s="184"/>
      <c r="COQ69" s="184"/>
      <c r="COR69" s="184"/>
      <c r="COS69" s="184"/>
      <c r="COT69" s="184"/>
      <c r="COU69" s="184"/>
      <c r="COV69" s="184"/>
      <c r="COW69" s="184"/>
      <c r="COX69" s="184"/>
      <c r="COY69" s="184"/>
      <c r="COZ69" s="184"/>
      <c r="CPA69" s="184"/>
      <c r="CPB69" s="184"/>
      <c r="CPC69" s="184"/>
      <c r="CPD69" s="184"/>
      <c r="CPE69" s="183"/>
      <c r="CPF69" s="184"/>
      <c r="CPG69" s="184"/>
      <c r="CPH69" s="184"/>
      <c r="CPI69" s="184"/>
      <c r="CPJ69" s="184"/>
      <c r="CPK69" s="184"/>
      <c r="CPL69" s="184"/>
      <c r="CPM69" s="184"/>
      <c r="CPN69" s="184"/>
      <c r="CPO69" s="184"/>
      <c r="CPP69" s="184"/>
      <c r="CPQ69" s="184"/>
      <c r="CPR69" s="184"/>
      <c r="CPS69" s="184"/>
      <c r="CPT69" s="184"/>
      <c r="CPU69" s="184"/>
      <c r="CPV69" s="183"/>
      <c r="CPW69" s="184"/>
      <c r="CPX69" s="184"/>
      <c r="CPY69" s="184"/>
      <c r="CPZ69" s="184"/>
      <c r="CQA69" s="184"/>
      <c r="CQB69" s="184"/>
      <c r="CQC69" s="184"/>
      <c r="CQD69" s="184"/>
      <c r="CQE69" s="184"/>
      <c r="CQF69" s="184"/>
      <c r="CQG69" s="184"/>
      <c r="CQH69" s="184"/>
      <c r="CQI69" s="184"/>
      <c r="CQJ69" s="184"/>
      <c r="CQK69" s="184"/>
      <c r="CQL69" s="184"/>
      <c r="CQM69" s="183"/>
      <c r="CQN69" s="184"/>
      <c r="CQO69" s="184"/>
      <c r="CQP69" s="184"/>
      <c r="CQQ69" s="184"/>
      <c r="CQR69" s="184"/>
      <c r="CQS69" s="184"/>
      <c r="CQT69" s="184"/>
      <c r="CQU69" s="184"/>
      <c r="CQV69" s="184"/>
      <c r="CQW69" s="184"/>
      <c r="CQX69" s="184"/>
      <c r="CQY69" s="184"/>
      <c r="CQZ69" s="184"/>
      <c r="CRA69" s="184"/>
      <c r="CRB69" s="184"/>
      <c r="CRC69" s="184"/>
      <c r="CRD69" s="183"/>
      <c r="CRE69" s="184"/>
      <c r="CRF69" s="184"/>
      <c r="CRG69" s="184"/>
      <c r="CRH69" s="184"/>
      <c r="CRI69" s="184"/>
      <c r="CRJ69" s="184"/>
      <c r="CRK69" s="184"/>
      <c r="CRL69" s="184"/>
      <c r="CRM69" s="184"/>
      <c r="CRN69" s="184"/>
      <c r="CRO69" s="184"/>
      <c r="CRP69" s="184"/>
      <c r="CRQ69" s="184"/>
      <c r="CRR69" s="184"/>
      <c r="CRS69" s="184"/>
      <c r="CRT69" s="184"/>
      <c r="CRU69" s="183"/>
      <c r="CRV69" s="184"/>
      <c r="CRW69" s="184"/>
      <c r="CRX69" s="184"/>
      <c r="CRY69" s="184"/>
      <c r="CRZ69" s="184"/>
      <c r="CSA69" s="184"/>
      <c r="CSB69" s="184"/>
      <c r="CSC69" s="184"/>
      <c r="CSD69" s="184"/>
      <c r="CSE69" s="184"/>
      <c r="CSF69" s="184"/>
      <c r="CSG69" s="184"/>
      <c r="CSH69" s="184"/>
      <c r="CSI69" s="184"/>
      <c r="CSJ69" s="184"/>
      <c r="CSK69" s="184"/>
      <c r="CSL69" s="183"/>
      <c r="CSM69" s="184"/>
      <c r="CSN69" s="184"/>
      <c r="CSO69" s="184"/>
      <c r="CSP69" s="184"/>
      <c r="CSQ69" s="184"/>
      <c r="CSR69" s="184"/>
      <c r="CSS69" s="184"/>
      <c r="CST69" s="184"/>
      <c r="CSU69" s="184"/>
      <c r="CSV69" s="184"/>
      <c r="CSW69" s="184"/>
      <c r="CSX69" s="184"/>
      <c r="CSY69" s="184"/>
      <c r="CSZ69" s="184"/>
      <c r="CTA69" s="184"/>
      <c r="CTB69" s="184"/>
      <c r="CTC69" s="183"/>
      <c r="CTD69" s="184"/>
      <c r="CTE69" s="184"/>
      <c r="CTF69" s="184"/>
      <c r="CTG69" s="184"/>
      <c r="CTH69" s="184"/>
      <c r="CTI69" s="184"/>
      <c r="CTJ69" s="184"/>
      <c r="CTK69" s="184"/>
      <c r="CTL69" s="184"/>
      <c r="CTM69" s="184"/>
      <c r="CTN69" s="184"/>
      <c r="CTO69" s="184"/>
      <c r="CTP69" s="184"/>
      <c r="CTQ69" s="184"/>
      <c r="CTR69" s="184"/>
      <c r="CTS69" s="184"/>
      <c r="CTT69" s="183"/>
      <c r="CTU69" s="184"/>
      <c r="CTV69" s="184"/>
      <c r="CTW69" s="184"/>
      <c r="CTX69" s="184"/>
      <c r="CTY69" s="184"/>
      <c r="CTZ69" s="184"/>
      <c r="CUA69" s="184"/>
      <c r="CUB69" s="184"/>
      <c r="CUC69" s="184"/>
      <c r="CUD69" s="184"/>
      <c r="CUE69" s="184"/>
      <c r="CUF69" s="184"/>
      <c r="CUG69" s="184"/>
      <c r="CUH69" s="184"/>
      <c r="CUI69" s="184"/>
      <c r="CUJ69" s="184"/>
      <c r="CUK69" s="183"/>
      <c r="CUL69" s="184"/>
      <c r="CUM69" s="184"/>
      <c r="CUN69" s="184"/>
      <c r="CUO69" s="184"/>
      <c r="CUP69" s="184"/>
      <c r="CUQ69" s="184"/>
      <c r="CUR69" s="184"/>
      <c r="CUS69" s="184"/>
      <c r="CUT69" s="184"/>
      <c r="CUU69" s="184"/>
      <c r="CUV69" s="184"/>
      <c r="CUW69" s="184"/>
      <c r="CUX69" s="184"/>
      <c r="CUY69" s="184"/>
      <c r="CUZ69" s="184"/>
      <c r="CVA69" s="184"/>
      <c r="CVB69" s="183"/>
      <c r="CVC69" s="184"/>
      <c r="CVD69" s="184"/>
      <c r="CVE69" s="184"/>
      <c r="CVF69" s="184"/>
      <c r="CVG69" s="184"/>
      <c r="CVH69" s="184"/>
      <c r="CVI69" s="184"/>
      <c r="CVJ69" s="184"/>
      <c r="CVK69" s="184"/>
      <c r="CVL69" s="184"/>
      <c r="CVM69" s="184"/>
      <c r="CVN69" s="184"/>
      <c r="CVO69" s="184"/>
      <c r="CVP69" s="184"/>
      <c r="CVQ69" s="184"/>
      <c r="CVR69" s="184"/>
      <c r="CVS69" s="183"/>
      <c r="CVT69" s="184"/>
      <c r="CVU69" s="184"/>
      <c r="CVV69" s="184"/>
      <c r="CVW69" s="184"/>
      <c r="CVX69" s="184"/>
      <c r="CVY69" s="184"/>
      <c r="CVZ69" s="184"/>
      <c r="CWA69" s="184"/>
      <c r="CWB69" s="184"/>
      <c r="CWC69" s="184"/>
      <c r="CWD69" s="184"/>
      <c r="CWE69" s="184"/>
      <c r="CWF69" s="184"/>
      <c r="CWG69" s="184"/>
      <c r="CWH69" s="184"/>
      <c r="CWI69" s="184"/>
      <c r="CWJ69" s="183"/>
      <c r="CWK69" s="184"/>
      <c r="CWL69" s="184"/>
      <c r="CWM69" s="184"/>
      <c r="CWN69" s="184"/>
      <c r="CWO69" s="184"/>
      <c r="CWP69" s="184"/>
      <c r="CWQ69" s="184"/>
      <c r="CWR69" s="184"/>
      <c r="CWS69" s="184"/>
      <c r="CWT69" s="184"/>
      <c r="CWU69" s="184"/>
      <c r="CWV69" s="184"/>
      <c r="CWW69" s="184"/>
      <c r="CWX69" s="184"/>
      <c r="CWY69" s="184"/>
      <c r="CWZ69" s="184"/>
      <c r="CXA69" s="183"/>
      <c r="CXB69" s="184"/>
      <c r="CXC69" s="184"/>
      <c r="CXD69" s="184"/>
      <c r="CXE69" s="184"/>
      <c r="CXF69" s="184"/>
      <c r="CXG69" s="184"/>
      <c r="CXH69" s="184"/>
      <c r="CXI69" s="184"/>
      <c r="CXJ69" s="184"/>
      <c r="CXK69" s="184"/>
      <c r="CXL69" s="184"/>
      <c r="CXM69" s="184"/>
      <c r="CXN69" s="184"/>
      <c r="CXO69" s="184"/>
      <c r="CXP69" s="184"/>
      <c r="CXQ69" s="184"/>
      <c r="CXR69" s="183"/>
      <c r="CXS69" s="184"/>
      <c r="CXT69" s="184"/>
      <c r="CXU69" s="184"/>
      <c r="CXV69" s="184"/>
      <c r="CXW69" s="184"/>
      <c r="CXX69" s="184"/>
      <c r="CXY69" s="184"/>
      <c r="CXZ69" s="184"/>
      <c r="CYA69" s="184"/>
      <c r="CYB69" s="184"/>
      <c r="CYC69" s="184"/>
      <c r="CYD69" s="184"/>
      <c r="CYE69" s="184"/>
      <c r="CYF69" s="184"/>
      <c r="CYG69" s="184"/>
      <c r="CYH69" s="184"/>
      <c r="CYI69" s="183"/>
      <c r="CYJ69" s="184"/>
      <c r="CYK69" s="184"/>
      <c r="CYL69" s="184"/>
      <c r="CYM69" s="184"/>
      <c r="CYN69" s="184"/>
      <c r="CYO69" s="184"/>
      <c r="CYP69" s="184"/>
      <c r="CYQ69" s="184"/>
      <c r="CYR69" s="184"/>
      <c r="CYS69" s="184"/>
      <c r="CYT69" s="184"/>
      <c r="CYU69" s="184"/>
      <c r="CYV69" s="184"/>
      <c r="CYW69" s="184"/>
      <c r="CYX69" s="184"/>
      <c r="CYY69" s="184"/>
      <c r="CYZ69" s="183"/>
      <c r="CZA69" s="184"/>
      <c r="CZB69" s="184"/>
      <c r="CZC69" s="184"/>
      <c r="CZD69" s="184"/>
      <c r="CZE69" s="184"/>
      <c r="CZF69" s="184"/>
      <c r="CZG69" s="184"/>
      <c r="CZH69" s="184"/>
      <c r="CZI69" s="184"/>
      <c r="CZJ69" s="184"/>
      <c r="CZK69" s="184"/>
      <c r="CZL69" s="184"/>
      <c r="CZM69" s="184"/>
      <c r="CZN69" s="184"/>
      <c r="CZO69" s="184"/>
      <c r="CZP69" s="184"/>
      <c r="CZQ69" s="183"/>
      <c r="CZR69" s="184"/>
      <c r="CZS69" s="184"/>
      <c r="CZT69" s="184"/>
      <c r="CZU69" s="184"/>
      <c r="CZV69" s="184"/>
      <c r="CZW69" s="184"/>
      <c r="CZX69" s="184"/>
      <c r="CZY69" s="184"/>
      <c r="CZZ69" s="184"/>
      <c r="DAA69" s="184"/>
      <c r="DAB69" s="184"/>
      <c r="DAC69" s="184"/>
      <c r="DAD69" s="184"/>
      <c r="DAE69" s="184"/>
      <c r="DAF69" s="184"/>
      <c r="DAG69" s="184"/>
      <c r="DAH69" s="183"/>
      <c r="DAI69" s="184"/>
      <c r="DAJ69" s="184"/>
      <c r="DAK69" s="184"/>
      <c r="DAL69" s="184"/>
      <c r="DAM69" s="184"/>
      <c r="DAN69" s="184"/>
      <c r="DAO69" s="184"/>
      <c r="DAP69" s="184"/>
      <c r="DAQ69" s="184"/>
      <c r="DAR69" s="184"/>
      <c r="DAS69" s="184"/>
      <c r="DAT69" s="184"/>
      <c r="DAU69" s="184"/>
      <c r="DAV69" s="184"/>
      <c r="DAW69" s="184"/>
      <c r="DAX69" s="184"/>
      <c r="DAY69" s="183"/>
      <c r="DAZ69" s="184"/>
      <c r="DBA69" s="184"/>
      <c r="DBB69" s="184"/>
      <c r="DBC69" s="184"/>
      <c r="DBD69" s="184"/>
      <c r="DBE69" s="184"/>
      <c r="DBF69" s="184"/>
      <c r="DBG69" s="184"/>
      <c r="DBH69" s="184"/>
      <c r="DBI69" s="184"/>
      <c r="DBJ69" s="184"/>
      <c r="DBK69" s="184"/>
      <c r="DBL69" s="184"/>
      <c r="DBM69" s="184"/>
      <c r="DBN69" s="184"/>
      <c r="DBO69" s="184"/>
      <c r="DBP69" s="183"/>
      <c r="DBQ69" s="184"/>
      <c r="DBR69" s="184"/>
      <c r="DBS69" s="184"/>
      <c r="DBT69" s="184"/>
      <c r="DBU69" s="184"/>
      <c r="DBV69" s="184"/>
      <c r="DBW69" s="184"/>
      <c r="DBX69" s="184"/>
      <c r="DBY69" s="184"/>
      <c r="DBZ69" s="184"/>
      <c r="DCA69" s="184"/>
      <c r="DCB69" s="184"/>
      <c r="DCC69" s="184"/>
      <c r="DCD69" s="184"/>
      <c r="DCE69" s="184"/>
      <c r="DCF69" s="184"/>
      <c r="DCG69" s="183"/>
      <c r="DCH69" s="184"/>
      <c r="DCI69" s="184"/>
      <c r="DCJ69" s="184"/>
      <c r="DCK69" s="184"/>
      <c r="DCL69" s="184"/>
      <c r="DCM69" s="184"/>
      <c r="DCN69" s="184"/>
      <c r="DCO69" s="184"/>
      <c r="DCP69" s="184"/>
      <c r="DCQ69" s="184"/>
      <c r="DCR69" s="184"/>
      <c r="DCS69" s="184"/>
      <c r="DCT69" s="184"/>
      <c r="DCU69" s="184"/>
      <c r="DCV69" s="184"/>
      <c r="DCW69" s="184"/>
      <c r="DCX69" s="183"/>
      <c r="DCY69" s="184"/>
      <c r="DCZ69" s="184"/>
      <c r="DDA69" s="184"/>
      <c r="DDB69" s="184"/>
      <c r="DDC69" s="184"/>
      <c r="DDD69" s="184"/>
      <c r="DDE69" s="184"/>
      <c r="DDF69" s="184"/>
      <c r="DDG69" s="184"/>
      <c r="DDH69" s="184"/>
      <c r="DDI69" s="184"/>
      <c r="DDJ69" s="184"/>
      <c r="DDK69" s="184"/>
      <c r="DDL69" s="184"/>
      <c r="DDM69" s="184"/>
      <c r="DDN69" s="184"/>
      <c r="DDO69" s="183"/>
      <c r="DDP69" s="184"/>
      <c r="DDQ69" s="184"/>
      <c r="DDR69" s="184"/>
      <c r="DDS69" s="184"/>
      <c r="DDT69" s="184"/>
      <c r="DDU69" s="184"/>
      <c r="DDV69" s="184"/>
      <c r="DDW69" s="184"/>
      <c r="DDX69" s="184"/>
      <c r="DDY69" s="184"/>
      <c r="DDZ69" s="184"/>
      <c r="DEA69" s="184"/>
      <c r="DEB69" s="184"/>
      <c r="DEC69" s="184"/>
      <c r="DED69" s="184"/>
      <c r="DEE69" s="184"/>
      <c r="DEF69" s="183"/>
      <c r="DEG69" s="184"/>
      <c r="DEH69" s="184"/>
      <c r="DEI69" s="184"/>
      <c r="DEJ69" s="184"/>
      <c r="DEK69" s="184"/>
      <c r="DEL69" s="184"/>
      <c r="DEM69" s="184"/>
      <c r="DEN69" s="184"/>
      <c r="DEO69" s="184"/>
      <c r="DEP69" s="184"/>
      <c r="DEQ69" s="184"/>
      <c r="DER69" s="184"/>
      <c r="DES69" s="184"/>
      <c r="DET69" s="184"/>
      <c r="DEU69" s="184"/>
      <c r="DEV69" s="184"/>
      <c r="DEW69" s="183"/>
      <c r="DEX69" s="184"/>
      <c r="DEY69" s="184"/>
      <c r="DEZ69" s="184"/>
      <c r="DFA69" s="184"/>
      <c r="DFB69" s="184"/>
      <c r="DFC69" s="184"/>
      <c r="DFD69" s="184"/>
      <c r="DFE69" s="184"/>
      <c r="DFF69" s="184"/>
      <c r="DFG69" s="184"/>
      <c r="DFH69" s="184"/>
      <c r="DFI69" s="184"/>
      <c r="DFJ69" s="184"/>
      <c r="DFK69" s="184"/>
      <c r="DFL69" s="184"/>
      <c r="DFM69" s="184"/>
      <c r="DFN69" s="183"/>
      <c r="DFO69" s="184"/>
      <c r="DFP69" s="184"/>
      <c r="DFQ69" s="184"/>
      <c r="DFR69" s="184"/>
      <c r="DFS69" s="184"/>
      <c r="DFT69" s="184"/>
      <c r="DFU69" s="184"/>
      <c r="DFV69" s="184"/>
      <c r="DFW69" s="184"/>
      <c r="DFX69" s="184"/>
      <c r="DFY69" s="184"/>
      <c r="DFZ69" s="184"/>
      <c r="DGA69" s="184"/>
      <c r="DGB69" s="184"/>
      <c r="DGC69" s="184"/>
      <c r="DGD69" s="184"/>
      <c r="DGE69" s="183"/>
      <c r="DGF69" s="184"/>
      <c r="DGG69" s="184"/>
      <c r="DGH69" s="184"/>
      <c r="DGI69" s="184"/>
      <c r="DGJ69" s="184"/>
      <c r="DGK69" s="184"/>
      <c r="DGL69" s="184"/>
      <c r="DGM69" s="184"/>
      <c r="DGN69" s="184"/>
      <c r="DGO69" s="184"/>
      <c r="DGP69" s="184"/>
      <c r="DGQ69" s="184"/>
      <c r="DGR69" s="184"/>
      <c r="DGS69" s="184"/>
      <c r="DGT69" s="184"/>
      <c r="DGU69" s="184"/>
      <c r="DGV69" s="183"/>
      <c r="DGW69" s="184"/>
      <c r="DGX69" s="184"/>
      <c r="DGY69" s="184"/>
      <c r="DGZ69" s="184"/>
      <c r="DHA69" s="184"/>
      <c r="DHB69" s="184"/>
      <c r="DHC69" s="184"/>
      <c r="DHD69" s="184"/>
      <c r="DHE69" s="184"/>
      <c r="DHF69" s="184"/>
      <c r="DHG69" s="184"/>
      <c r="DHH69" s="184"/>
      <c r="DHI69" s="184"/>
      <c r="DHJ69" s="184"/>
      <c r="DHK69" s="184"/>
      <c r="DHL69" s="184"/>
      <c r="DHM69" s="183"/>
      <c r="DHN69" s="184"/>
      <c r="DHO69" s="184"/>
      <c r="DHP69" s="184"/>
      <c r="DHQ69" s="184"/>
      <c r="DHR69" s="184"/>
      <c r="DHS69" s="184"/>
      <c r="DHT69" s="184"/>
      <c r="DHU69" s="184"/>
      <c r="DHV69" s="184"/>
      <c r="DHW69" s="184"/>
      <c r="DHX69" s="184"/>
      <c r="DHY69" s="184"/>
      <c r="DHZ69" s="184"/>
      <c r="DIA69" s="184"/>
      <c r="DIB69" s="184"/>
      <c r="DIC69" s="184"/>
      <c r="DID69" s="183"/>
      <c r="DIE69" s="184"/>
      <c r="DIF69" s="184"/>
      <c r="DIG69" s="184"/>
      <c r="DIH69" s="184"/>
      <c r="DII69" s="184"/>
      <c r="DIJ69" s="184"/>
      <c r="DIK69" s="184"/>
      <c r="DIL69" s="184"/>
      <c r="DIM69" s="184"/>
      <c r="DIN69" s="184"/>
      <c r="DIO69" s="184"/>
      <c r="DIP69" s="184"/>
      <c r="DIQ69" s="184"/>
      <c r="DIR69" s="184"/>
      <c r="DIS69" s="184"/>
      <c r="DIT69" s="184"/>
      <c r="DIU69" s="183"/>
      <c r="DIV69" s="184"/>
      <c r="DIW69" s="184"/>
      <c r="DIX69" s="184"/>
      <c r="DIY69" s="184"/>
      <c r="DIZ69" s="184"/>
      <c r="DJA69" s="184"/>
      <c r="DJB69" s="184"/>
      <c r="DJC69" s="184"/>
      <c r="DJD69" s="184"/>
      <c r="DJE69" s="184"/>
      <c r="DJF69" s="184"/>
      <c r="DJG69" s="184"/>
      <c r="DJH69" s="184"/>
      <c r="DJI69" s="184"/>
      <c r="DJJ69" s="184"/>
      <c r="DJK69" s="184"/>
      <c r="DJL69" s="183"/>
      <c r="DJM69" s="184"/>
      <c r="DJN69" s="184"/>
      <c r="DJO69" s="184"/>
      <c r="DJP69" s="184"/>
      <c r="DJQ69" s="184"/>
      <c r="DJR69" s="184"/>
      <c r="DJS69" s="184"/>
      <c r="DJT69" s="184"/>
      <c r="DJU69" s="184"/>
      <c r="DJV69" s="184"/>
      <c r="DJW69" s="184"/>
      <c r="DJX69" s="184"/>
      <c r="DJY69" s="184"/>
      <c r="DJZ69" s="184"/>
      <c r="DKA69" s="184"/>
      <c r="DKB69" s="184"/>
      <c r="DKC69" s="183"/>
      <c r="DKD69" s="184"/>
      <c r="DKE69" s="184"/>
      <c r="DKF69" s="184"/>
      <c r="DKG69" s="184"/>
      <c r="DKH69" s="184"/>
      <c r="DKI69" s="184"/>
      <c r="DKJ69" s="184"/>
      <c r="DKK69" s="184"/>
      <c r="DKL69" s="184"/>
      <c r="DKM69" s="184"/>
      <c r="DKN69" s="184"/>
      <c r="DKO69" s="184"/>
      <c r="DKP69" s="184"/>
      <c r="DKQ69" s="184"/>
      <c r="DKR69" s="184"/>
      <c r="DKS69" s="184"/>
      <c r="DKT69" s="183"/>
      <c r="DKU69" s="184"/>
      <c r="DKV69" s="184"/>
      <c r="DKW69" s="184"/>
      <c r="DKX69" s="184"/>
      <c r="DKY69" s="184"/>
      <c r="DKZ69" s="184"/>
      <c r="DLA69" s="184"/>
      <c r="DLB69" s="184"/>
      <c r="DLC69" s="184"/>
      <c r="DLD69" s="184"/>
      <c r="DLE69" s="184"/>
      <c r="DLF69" s="184"/>
      <c r="DLG69" s="184"/>
      <c r="DLH69" s="184"/>
      <c r="DLI69" s="184"/>
      <c r="DLJ69" s="184"/>
      <c r="DLK69" s="183"/>
      <c r="DLL69" s="184"/>
      <c r="DLM69" s="184"/>
      <c r="DLN69" s="184"/>
      <c r="DLO69" s="184"/>
      <c r="DLP69" s="184"/>
      <c r="DLQ69" s="184"/>
      <c r="DLR69" s="184"/>
      <c r="DLS69" s="184"/>
      <c r="DLT69" s="184"/>
      <c r="DLU69" s="184"/>
      <c r="DLV69" s="184"/>
      <c r="DLW69" s="184"/>
      <c r="DLX69" s="184"/>
      <c r="DLY69" s="184"/>
      <c r="DLZ69" s="184"/>
      <c r="DMA69" s="184"/>
      <c r="DMB69" s="183"/>
      <c r="DMC69" s="184"/>
      <c r="DMD69" s="184"/>
      <c r="DME69" s="184"/>
      <c r="DMF69" s="184"/>
      <c r="DMG69" s="184"/>
      <c r="DMH69" s="184"/>
      <c r="DMI69" s="184"/>
      <c r="DMJ69" s="184"/>
      <c r="DMK69" s="184"/>
      <c r="DML69" s="184"/>
      <c r="DMM69" s="184"/>
      <c r="DMN69" s="184"/>
      <c r="DMO69" s="184"/>
      <c r="DMP69" s="184"/>
      <c r="DMQ69" s="184"/>
      <c r="DMR69" s="184"/>
      <c r="DMS69" s="183"/>
      <c r="DMT69" s="184"/>
      <c r="DMU69" s="184"/>
      <c r="DMV69" s="184"/>
      <c r="DMW69" s="184"/>
      <c r="DMX69" s="184"/>
      <c r="DMY69" s="184"/>
      <c r="DMZ69" s="184"/>
      <c r="DNA69" s="184"/>
      <c r="DNB69" s="184"/>
      <c r="DNC69" s="184"/>
      <c r="DND69" s="184"/>
      <c r="DNE69" s="184"/>
      <c r="DNF69" s="184"/>
      <c r="DNG69" s="184"/>
      <c r="DNH69" s="184"/>
      <c r="DNI69" s="184"/>
      <c r="DNJ69" s="183"/>
      <c r="DNK69" s="184"/>
      <c r="DNL69" s="184"/>
      <c r="DNM69" s="184"/>
      <c r="DNN69" s="184"/>
      <c r="DNO69" s="184"/>
      <c r="DNP69" s="184"/>
      <c r="DNQ69" s="184"/>
      <c r="DNR69" s="184"/>
      <c r="DNS69" s="184"/>
      <c r="DNT69" s="184"/>
      <c r="DNU69" s="184"/>
      <c r="DNV69" s="184"/>
      <c r="DNW69" s="184"/>
      <c r="DNX69" s="184"/>
      <c r="DNY69" s="184"/>
      <c r="DNZ69" s="184"/>
      <c r="DOA69" s="183"/>
      <c r="DOB69" s="184"/>
      <c r="DOC69" s="184"/>
      <c r="DOD69" s="184"/>
      <c r="DOE69" s="184"/>
      <c r="DOF69" s="184"/>
      <c r="DOG69" s="184"/>
      <c r="DOH69" s="184"/>
      <c r="DOI69" s="184"/>
      <c r="DOJ69" s="184"/>
      <c r="DOK69" s="184"/>
      <c r="DOL69" s="184"/>
      <c r="DOM69" s="184"/>
      <c r="DON69" s="184"/>
      <c r="DOO69" s="184"/>
      <c r="DOP69" s="184"/>
      <c r="DOQ69" s="184"/>
      <c r="DOR69" s="183"/>
      <c r="DOS69" s="184"/>
      <c r="DOT69" s="184"/>
      <c r="DOU69" s="184"/>
      <c r="DOV69" s="184"/>
      <c r="DOW69" s="184"/>
      <c r="DOX69" s="184"/>
      <c r="DOY69" s="184"/>
      <c r="DOZ69" s="184"/>
      <c r="DPA69" s="184"/>
      <c r="DPB69" s="184"/>
      <c r="DPC69" s="184"/>
      <c r="DPD69" s="184"/>
      <c r="DPE69" s="184"/>
      <c r="DPF69" s="184"/>
      <c r="DPG69" s="184"/>
      <c r="DPH69" s="184"/>
      <c r="DPI69" s="183"/>
      <c r="DPJ69" s="184"/>
      <c r="DPK69" s="184"/>
      <c r="DPL69" s="184"/>
      <c r="DPM69" s="184"/>
      <c r="DPN69" s="184"/>
      <c r="DPO69" s="184"/>
      <c r="DPP69" s="184"/>
      <c r="DPQ69" s="184"/>
      <c r="DPR69" s="184"/>
      <c r="DPS69" s="184"/>
      <c r="DPT69" s="184"/>
      <c r="DPU69" s="184"/>
      <c r="DPV69" s="184"/>
      <c r="DPW69" s="184"/>
      <c r="DPX69" s="184"/>
      <c r="DPY69" s="184"/>
      <c r="DPZ69" s="183"/>
      <c r="DQA69" s="184"/>
      <c r="DQB69" s="184"/>
      <c r="DQC69" s="184"/>
      <c r="DQD69" s="184"/>
      <c r="DQE69" s="184"/>
      <c r="DQF69" s="184"/>
      <c r="DQG69" s="184"/>
      <c r="DQH69" s="184"/>
      <c r="DQI69" s="184"/>
      <c r="DQJ69" s="184"/>
      <c r="DQK69" s="184"/>
      <c r="DQL69" s="184"/>
      <c r="DQM69" s="184"/>
      <c r="DQN69" s="184"/>
      <c r="DQO69" s="184"/>
      <c r="DQP69" s="184"/>
      <c r="DQQ69" s="183"/>
      <c r="DQR69" s="184"/>
      <c r="DQS69" s="184"/>
      <c r="DQT69" s="184"/>
      <c r="DQU69" s="184"/>
      <c r="DQV69" s="184"/>
      <c r="DQW69" s="184"/>
      <c r="DQX69" s="184"/>
      <c r="DQY69" s="184"/>
      <c r="DQZ69" s="184"/>
      <c r="DRA69" s="184"/>
      <c r="DRB69" s="184"/>
      <c r="DRC69" s="184"/>
      <c r="DRD69" s="184"/>
      <c r="DRE69" s="184"/>
      <c r="DRF69" s="184"/>
      <c r="DRG69" s="184"/>
      <c r="DRH69" s="183"/>
      <c r="DRI69" s="184"/>
      <c r="DRJ69" s="184"/>
      <c r="DRK69" s="184"/>
      <c r="DRL69" s="184"/>
      <c r="DRM69" s="184"/>
      <c r="DRN69" s="184"/>
      <c r="DRO69" s="184"/>
      <c r="DRP69" s="184"/>
      <c r="DRQ69" s="184"/>
      <c r="DRR69" s="184"/>
      <c r="DRS69" s="184"/>
      <c r="DRT69" s="184"/>
      <c r="DRU69" s="184"/>
      <c r="DRV69" s="184"/>
      <c r="DRW69" s="184"/>
      <c r="DRX69" s="184"/>
      <c r="DRY69" s="183"/>
      <c r="DRZ69" s="184"/>
      <c r="DSA69" s="184"/>
      <c r="DSB69" s="184"/>
      <c r="DSC69" s="184"/>
      <c r="DSD69" s="184"/>
      <c r="DSE69" s="184"/>
      <c r="DSF69" s="184"/>
      <c r="DSG69" s="184"/>
      <c r="DSH69" s="184"/>
      <c r="DSI69" s="184"/>
      <c r="DSJ69" s="184"/>
      <c r="DSK69" s="184"/>
      <c r="DSL69" s="184"/>
      <c r="DSM69" s="184"/>
      <c r="DSN69" s="184"/>
      <c r="DSO69" s="184"/>
      <c r="DSP69" s="183"/>
      <c r="DSQ69" s="184"/>
      <c r="DSR69" s="184"/>
      <c r="DSS69" s="184"/>
      <c r="DST69" s="184"/>
      <c r="DSU69" s="184"/>
      <c r="DSV69" s="184"/>
      <c r="DSW69" s="184"/>
      <c r="DSX69" s="184"/>
      <c r="DSY69" s="184"/>
      <c r="DSZ69" s="184"/>
      <c r="DTA69" s="184"/>
      <c r="DTB69" s="184"/>
      <c r="DTC69" s="184"/>
      <c r="DTD69" s="184"/>
      <c r="DTE69" s="184"/>
      <c r="DTF69" s="184"/>
      <c r="DTG69" s="183"/>
      <c r="DTH69" s="184"/>
      <c r="DTI69" s="184"/>
      <c r="DTJ69" s="184"/>
      <c r="DTK69" s="184"/>
      <c r="DTL69" s="184"/>
      <c r="DTM69" s="184"/>
      <c r="DTN69" s="184"/>
      <c r="DTO69" s="184"/>
      <c r="DTP69" s="184"/>
      <c r="DTQ69" s="184"/>
      <c r="DTR69" s="184"/>
      <c r="DTS69" s="184"/>
      <c r="DTT69" s="184"/>
      <c r="DTU69" s="184"/>
      <c r="DTV69" s="184"/>
      <c r="DTW69" s="184"/>
      <c r="DTX69" s="183"/>
      <c r="DTY69" s="184"/>
      <c r="DTZ69" s="184"/>
      <c r="DUA69" s="184"/>
      <c r="DUB69" s="184"/>
      <c r="DUC69" s="184"/>
      <c r="DUD69" s="184"/>
      <c r="DUE69" s="184"/>
      <c r="DUF69" s="184"/>
      <c r="DUG69" s="184"/>
      <c r="DUH69" s="184"/>
      <c r="DUI69" s="184"/>
      <c r="DUJ69" s="184"/>
      <c r="DUK69" s="184"/>
      <c r="DUL69" s="184"/>
      <c r="DUM69" s="184"/>
      <c r="DUN69" s="184"/>
      <c r="DUO69" s="183"/>
      <c r="DUP69" s="184"/>
      <c r="DUQ69" s="184"/>
      <c r="DUR69" s="184"/>
      <c r="DUS69" s="184"/>
      <c r="DUT69" s="184"/>
      <c r="DUU69" s="184"/>
      <c r="DUV69" s="184"/>
      <c r="DUW69" s="184"/>
      <c r="DUX69" s="184"/>
      <c r="DUY69" s="184"/>
      <c r="DUZ69" s="184"/>
      <c r="DVA69" s="184"/>
      <c r="DVB69" s="184"/>
      <c r="DVC69" s="184"/>
      <c r="DVD69" s="184"/>
      <c r="DVE69" s="184"/>
      <c r="DVF69" s="183"/>
      <c r="DVG69" s="184"/>
      <c r="DVH69" s="184"/>
      <c r="DVI69" s="184"/>
      <c r="DVJ69" s="184"/>
      <c r="DVK69" s="184"/>
      <c r="DVL69" s="184"/>
      <c r="DVM69" s="184"/>
      <c r="DVN69" s="184"/>
      <c r="DVO69" s="184"/>
      <c r="DVP69" s="184"/>
      <c r="DVQ69" s="184"/>
      <c r="DVR69" s="184"/>
      <c r="DVS69" s="184"/>
      <c r="DVT69" s="184"/>
      <c r="DVU69" s="184"/>
      <c r="DVV69" s="184"/>
      <c r="DVW69" s="183"/>
      <c r="DVX69" s="184"/>
      <c r="DVY69" s="184"/>
      <c r="DVZ69" s="184"/>
      <c r="DWA69" s="184"/>
      <c r="DWB69" s="184"/>
      <c r="DWC69" s="184"/>
      <c r="DWD69" s="184"/>
      <c r="DWE69" s="184"/>
      <c r="DWF69" s="184"/>
      <c r="DWG69" s="184"/>
      <c r="DWH69" s="184"/>
      <c r="DWI69" s="184"/>
      <c r="DWJ69" s="184"/>
      <c r="DWK69" s="184"/>
      <c r="DWL69" s="184"/>
      <c r="DWM69" s="184"/>
      <c r="DWN69" s="183"/>
      <c r="DWO69" s="184"/>
      <c r="DWP69" s="184"/>
      <c r="DWQ69" s="184"/>
      <c r="DWR69" s="184"/>
      <c r="DWS69" s="184"/>
      <c r="DWT69" s="184"/>
      <c r="DWU69" s="184"/>
      <c r="DWV69" s="184"/>
      <c r="DWW69" s="184"/>
      <c r="DWX69" s="184"/>
      <c r="DWY69" s="184"/>
      <c r="DWZ69" s="184"/>
      <c r="DXA69" s="184"/>
      <c r="DXB69" s="184"/>
      <c r="DXC69" s="184"/>
      <c r="DXD69" s="184"/>
      <c r="DXE69" s="183"/>
      <c r="DXF69" s="184"/>
      <c r="DXG69" s="184"/>
      <c r="DXH69" s="184"/>
      <c r="DXI69" s="184"/>
      <c r="DXJ69" s="184"/>
      <c r="DXK69" s="184"/>
      <c r="DXL69" s="184"/>
      <c r="DXM69" s="184"/>
      <c r="DXN69" s="184"/>
      <c r="DXO69" s="184"/>
      <c r="DXP69" s="184"/>
      <c r="DXQ69" s="184"/>
      <c r="DXR69" s="184"/>
      <c r="DXS69" s="184"/>
      <c r="DXT69" s="184"/>
      <c r="DXU69" s="184"/>
      <c r="DXV69" s="183"/>
      <c r="DXW69" s="184"/>
      <c r="DXX69" s="184"/>
      <c r="DXY69" s="184"/>
      <c r="DXZ69" s="184"/>
      <c r="DYA69" s="184"/>
      <c r="DYB69" s="184"/>
      <c r="DYC69" s="184"/>
      <c r="DYD69" s="184"/>
      <c r="DYE69" s="184"/>
      <c r="DYF69" s="184"/>
      <c r="DYG69" s="184"/>
      <c r="DYH69" s="184"/>
      <c r="DYI69" s="184"/>
      <c r="DYJ69" s="184"/>
      <c r="DYK69" s="184"/>
      <c r="DYL69" s="184"/>
      <c r="DYM69" s="183"/>
      <c r="DYN69" s="184"/>
      <c r="DYO69" s="184"/>
      <c r="DYP69" s="184"/>
      <c r="DYQ69" s="184"/>
      <c r="DYR69" s="184"/>
      <c r="DYS69" s="184"/>
      <c r="DYT69" s="184"/>
      <c r="DYU69" s="184"/>
      <c r="DYV69" s="184"/>
      <c r="DYW69" s="184"/>
      <c r="DYX69" s="184"/>
      <c r="DYY69" s="184"/>
      <c r="DYZ69" s="184"/>
      <c r="DZA69" s="184"/>
      <c r="DZB69" s="184"/>
      <c r="DZC69" s="184"/>
      <c r="DZD69" s="183"/>
      <c r="DZE69" s="184"/>
      <c r="DZF69" s="184"/>
      <c r="DZG69" s="184"/>
      <c r="DZH69" s="184"/>
      <c r="DZI69" s="184"/>
      <c r="DZJ69" s="184"/>
      <c r="DZK69" s="184"/>
      <c r="DZL69" s="184"/>
      <c r="DZM69" s="184"/>
      <c r="DZN69" s="184"/>
      <c r="DZO69" s="184"/>
      <c r="DZP69" s="184"/>
      <c r="DZQ69" s="184"/>
      <c r="DZR69" s="184"/>
      <c r="DZS69" s="184"/>
      <c r="DZT69" s="184"/>
      <c r="DZU69" s="183"/>
      <c r="DZV69" s="184"/>
      <c r="DZW69" s="184"/>
      <c r="DZX69" s="184"/>
      <c r="DZY69" s="184"/>
      <c r="DZZ69" s="184"/>
      <c r="EAA69" s="184"/>
      <c r="EAB69" s="184"/>
      <c r="EAC69" s="184"/>
      <c r="EAD69" s="184"/>
      <c r="EAE69" s="184"/>
      <c r="EAF69" s="184"/>
      <c r="EAG69" s="184"/>
      <c r="EAH69" s="184"/>
      <c r="EAI69" s="184"/>
      <c r="EAJ69" s="184"/>
      <c r="EAK69" s="184"/>
      <c r="EAL69" s="183"/>
      <c r="EAM69" s="184"/>
      <c r="EAN69" s="184"/>
      <c r="EAO69" s="184"/>
      <c r="EAP69" s="184"/>
      <c r="EAQ69" s="184"/>
      <c r="EAR69" s="184"/>
      <c r="EAS69" s="184"/>
      <c r="EAT69" s="184"/>
      <c r="EAU69" s="184"/>
      <c r="EAV69" s="184"/>
      <c r="EAW69" s="184"/>
      <c r="EAX69" s="184"/>
      <c r="EAY69" s="184"/>
      <c r="EAZ69" s="184"/>
      <c r="EBA69" s="184"/>
      <c r="EBB69" s="184"/>
      <c r="EBC69" s="183"/>
      <c r="EBD69" s="184"/>
      <c r="EBE69" s="184"/>
      <c r="EBF69" s="184"/>
      <c r="EBG69" s="184"/>
      <c r="EBH69" s="184"/>
      <c r="EBI69" s="184"/>
      <c r="EBJ69" s="184"/>
      <c r="EBK69" s="184"/>
      <c r="EBL69" s="184"/>
      <c r="EBM69" s="184"/>
      <c r="EBN69" s="184"/>
      <c r="EBO69" s="184"/>
      <c r="EBP69" s="184"/>
      <c r="EBQ69" s="184"/>
      <c r="EBR69" s="184"/>
      <c r="EBS69" s="184"/>
      <c r="EBT69" s="183"/>
      <c r="EBU69" s="184"/>
      <c r="EBV69" s="184"/>
      <c r="EBW69" s="184"/>
      <c r="EBX69" s="184"/>
      <c r="EBY69" s="184"/>
      <c r="EBZ69" s="184"/>
      <c r="ECA69" s="184"/>
      <c r="ECB69" s="184"/>
      <c r="ECC69" s="184"/>
      <c r="ECD69" s="184"/>
      <c r="ECE69" s="184"/>
      <c r="ECF69" s="184"/>
      <c r="ECG69" s="184"/>
      <c r="ECH69" s="184"/>
      <c r="ECI69" s="184"/>
      <c r="ECJ69" s="184"/>
      <c r="ECK69" s="183"/>
      <c r="ECL69" s="184"/>
      <c r="ECM69" s="184"/>
      <c r="ECN69" s="184"/>
      <c r="ECO69" s="184"/>
      <c r="ECP69" s="184"/>
      <c r="ECQ69" s="184"/>
      <c r="ECR69" s="184"/>
      <c r="ECS69" s="184"/>
      <c r="ECT69" s="184"/>
      <c r="ECU69" s="184"/>
      <c r="ECV69" s="184"/>
      <c r="ECW69" s="184"/>
      <c r="ECX69" s="184"/>
      <c r="ECY69" s="184"/>
      <c r="ECZ69" s="184"/>
      <c r="EDA69" s="184"/>
      <c r="EDB69" s="183"/>
      <c r="EDC69" s="184"/>
      <c r="EDD69" s="184"/>
      <c r="EDE69" s="184"/>
      <c r="EDF69" s="184"/>
      <c r="EDG69" s="184"/>
      <c r="EDH69" s="184"/>
      <c r="EDI69" s="184"/>
      <c r="EDJ69" s="184"/>
      <c r="EDK69" s="184"/>
      <c r="EDL69" s="184"/>
      <c r="EDM69" s="184"/>
      <c r="EDN69" s="184"/>
      <c r="EDO69" s="184"/>
      <c r="EDP69" s="184"/>
      <c r="EDQ69" s="184"/>
      <c r="EDR69" s="184"/>
      <c r="EDS69" s="183"/>
      <c r="EDT69" s="184"/>
      <c r="EDU69" s="184"/>
      <c r="EDV69" s="184"/>
      <c r="EDW69" s="184"/>
      <c r="EDX69" s="184"/>
      <c r="EDY69" s="184"/>
      <c r="EDZ69" s="184"/>
      <c r="EEA69" s="184"/>
      <c r="EEB69" s="184"/>
      <c r="EEC69" s="184"/>
      <c r="EED69" s="184"/>
      <c r="EEE69" s="184"/>
      <c r="EEF69" s="184"/>
      <c r="EEG69" s="184"/>
      <c r="EEH69" s="184"/>
      <c r="EEI69" s="184"/>
      <c r="EEJ69" s="183"/>
      <c r="EEK69" s="184"/>
      <c r="EEL69" s="184"/>
      <c r="EEM69" s="184"/>
      <c r="EEN69" s="184"/>
      <c r="EEO69" s="184"/>
      <c r="EEP69" s="184"/>
      <c r="EEQ69" s="184"/>
      <c r="EER69" s="184"/>
      <c r="EES69" s="184"/>
      <c r="EET69" s="184"/>
      <c r="EEU69" s="184"/>
      <c r="EEV69" s="184"/>
      <c r="EEW69" s="184"/>
      <c r="EEX69" s="184"/>
      <c r="EEY69" s="184"/>
      <c r="EEZ69" s="184"/>
      <c r="EFA69" s="183"/>
      <c r="EFB69" s="184"/>
      <c r="EFC69" s="184"/>
      <c r="EFD69" s="184"/>
      <c r="EFE69" s="184"/>
      <c r="EFF69" s="184"/>
      <c r="EFG69" s="184"/>
      <c r="EFH69" s="184"/>
      <c r="EFI69" s="184"/>
      <c r="EFJ69" s="184"/>
      <c r="EFK69" s="184"/>
      <c r="EFL69" s="184"/>
      <c r="EFM69" s="184"/>
      <c r="EFN69" s="184"/>
      <c r="EFO69" s="184"/>
      <c r="EFP69" s="184"/>
      <c r="EFQ69" s="184"/>
      <c r="EFR69" s="183"/>
      <c r="EFS69" s="184"/>
      <c r="EFT69" s="184"/>
      <c r="EFU69" s="184"/>
      <c r="EFV69" s="184"/>
      <c r="EFW69" s="184"/>
      <c r="EFX69" s="184"/>
      <c r="EFY69" s="184"/>
      <c r="EFZ69" s="184"/>
      <c r="EGA69" s="184"/>
      <c r="EGB69" s="184"/>
      <c r="EGC69" s="184"/>
      <c r="EGD69" s="184"/>
      <c r="EGE69" s="184"/>
      <c r="EGF69" s="184"/>
      <c r="EGG69" s="184"/>
      <c r="EGH69" s="184"/>
      <c r="EGI69" s="183"/>
      <c r="EGJ69" s="184"/>
      <c r="EGK69" s="184"/>
      <c r="EGL69" s="184"/>
      <c r="EGM69" s="184"/>
      <c r="EGN69" s="184"/>
      <c r="EGO69" s="184"/>
      <c r="EGP69" s="184"/>
      <c r="EGQ69" s="184"/>
      <c r="EGR69" s="184"/>
      <c r="EGS69" s="184"/>
      <c r="EGT69" s="184"/>
      <c r="EGU69" s="184"/>
      <c r="EGV69" s="184"/>
      <c r="EGW69" s="184"/>
      <c r="EGX69" s="184"/>
      <c r="EGY69" s="184"/>
      <c r="EGZ69" s="183"/>
      <c r="EHA69" s="184"/>
      <c r="EHB69" s="184"/>
      <c r="EHC69" s="184"/>
      <c r="EHD69" s="184"/>
      <c r="EHE69" s="184"/>
      <c r="EHF69" s="184"/>
      <c r="EHG69" s="184"/>
      <c r="EHH69" s="184"/>
      <c r="EHI69" s="184"/>
      <c r="EHJ69" s="184"/>
      <c r="EHK69" s="184"/>
      <c r="EHL69" s="184"/>
      <c r="EHM69" s="184"/>
      <c r="EHN69" s="184"/>
      <c r="EHO69" s="184"/>
      <c r="EHP69" s="184"/>
      <c r="EHQ69" s="183"/>
      <c r="EHR69" s="184"/>
      <c r="EHS69" s="184"/>
      <c r="EHT69" s="184"/>
      <c r="EHU69" s="184"/>
      <c r="EHV69" s="184"/>
      <c r="EHW69" s="184"/>
      <c r="EHX69" s="184"/>
      <c r="EHY69" s="184"/>
      <c r="EHZ69" s="184"/>
      <c r="EIA69" s="184"/>
      <c r="EIB69" s="184"/>
      <c r="EIC69" s="184"/>
      <c r="EID69" s="184"/>
      <c r="EIE69" s="184"/>
      <c r="EIF69" s="184"/>
      <c r="EIG69" s="184"/>
      <c r="EIH69" s="183"/>
      <c r="EII69" s="184"/>
      <c r="EIJ69" s="184"/>
      <c r="EIK69" s="184"/>
      <c r="EIL69" s="184"/>
      <c r="EIM69" s="184"/>
      <c r="EIN69" s="184"/>
      <c r="EIO69" s="184"/>
      <c r="EIP69" s="184"/>
      <c r="EIQ69" s="184"/>
      <c r="EIR69" s="184"/>
      <c r="EIS69" s="184"/>
      <c r="EIT69" s="184"/>
      <c r="EIU69" s="184"/>
      <c r="EIV69" s="184"/>
      <c r="EIW69" s="184"/>
      <c r="EIX69" s="184"/>
      <c r="EIY69" s="183"/>
      <c r="EIZ69" s="184"/>
      <c r="EJA69" s="184"/>
      <c r="EJB69" s="184"/>
      <c r="EJC69" s="184"/>
      <c r="EJD69" s="184"/>
      <c r="EJE69" s="184"/>
      <c r="EJF69" s="184"/>
      <c r="EJG69" s="184"/>
      <c r="EJH69" s="184"/>
      <c r="EJI69" s="184"/>
      <c r="EJJ69" s="184"/>
      <c r="EJK69" s="184"/>
      <c r="EJL69" s="184"/>
      <c r="EJM69" s="184"/>
      <c r="EJN69" s="184"/>
      <c r="EJO69" s="184"/>
      <c r="EJP69" s="183"/>
      <c r="EJQ69" s="184"/>
      <c r="EJR69" s="184"/>
      <c r="EJS69" s="184"/>
      <c r="EJT69" s="184"/>
      <c r="EJU69" s="184"/>
      <c r="EJV69" s="184"/>
      <c r="EJW69" s="184"/>
      <c r="EJX69" s="184"/>
      <c r="EJY69" s="184"/>
      <c r="EJZ69" s="184"/>
      <c r="EKA69" s="184"/>
      <c r="EKB69" s="184"/>
      <c r="EKC69" s="184"/>
      <c r="EKD69" s="184"/>
      <c r="EKE69" s="184"/>
      <c r="EKF69" s="184"/>
      <c r="EKG69" s="183"/>
      <c r="EKH69" s="184"/>
      <c r="EKI69" s="184"/>
      <c r="EKJ69" s="184"/>
      <c r="EKK69" s="184"/>
      <c r="EKL69" s="184"/>
      <c r="EKM69" s="184"/>
      <c r="EKN69" s="184"/>
      <c r="EKO69" s="184"/>
      <c r="EKP69" s="184"/>
      <c r="EKQ69" s="184"/>
      <c r="EKR69" s="184"/>
      <c r="EKS69" s="184"/>
      <c r="EKT69" s="184"/>
      <c r="EKU69" s="184"/>
      <c r="EKV69" s="184"/>
      <c r="EKW69" s="184"/>
      <c r="EKX69" s="183"/>
      <c r="EKY69" s="184"/>
      <c r="EKZ69" s="184"/>
      <c r="ELA69" s="184"/>
      <c r="ELB69" s="184"/>
      <c r="ELC69" s="184"/>
      <c r="ELD69" s="184"/>
      <c r="ELE69" s="184"/>
      <c r="ELF69" s="184"/>
      <c r="ELG69" s="184"/>
      <c r="ELH69" s="184"/>
      <c r="ELI69" s="184"/>
      <c r="ELJ69" s="184"/>
      <c r="ELK69" s="184"/>
      <c r="ELL69" s="184"/>
      <c r="ELM69" s="184"/>
      <c r="ELN69" s="184"/>
      <c r="ELO69" s="183"/>
      <c r="ELP69" s="184"/>
      <c r="ELQ69" s="184"/>
      <c r="ELR69" s="184"/>
      <c r="ELS69" s="184"/>
      <c r="ELT69" s="184"/>
      <c r="ELU69" s="184"/>
      <c r="ELV69" s="184"/>
      <c r="ELW69" s="184"/>
      <c r="ELX69" s="184"/>
      <c r="ELY69" s="184"/>
      <c r="ELZ69" s="184"/>
      <c r="EMA69" s="184"/>
      <c r="EMB69" s="184"/>
      <c r="EMC69" s="184"/>
      <c r="EMD69" s="184"/>
      <c r="EME69" s="184"/>
      <c r="EMF69" s="183"/>
      <c r="EMG69" s="184"/>
      <c r="EMH69" s="184"/>
      <c r="EMI69" s="184"/>
      <c r="EMJ69" s="184"/>
      <c r="EMK69" s="184"/>
      <c r="EML69" s="184"/>
      <c r="EMM69" s="184"/>
      <c r="EMN69" s="184"/>
      <c r="EMO69" s="184"/>
      <c r="EMP69" s="184"/>
      <c r="EMQ69" s="184"/>
      <c r="EMR69" s="184"/>
      <c r="EMS69" s="184"/>
      <c r="EMT69" s="184"/>
      <c r="EMU69" s="184"/>
      <c r="EMV69" s="184"/>
      <c r="EMW69" s="183"/>
      <c r="EMX69" s="184"/>
      <c r="EMY69" s="184"/>
      <c r="EMZ69" s="184"/>
      <c r="ENA69" s="184"/>
      <c r="ENB69" s="184"/>
      <c r="ENC69" s="184"/>
      <c r="END69" s="184"/>
      <c r="ENE69" s="184"/>
      <c r="ENF69" s="184"/>
      <c r="ENG69" s="184"/>
      <c r="ENH69" s="184"/>
      <c r="ENI69" s="184"/>
      <c r="ENJ69" s="184"/>
      <c r="ENK69" s="184"/>
      <c r="ENL69" s="184"/>
      <c r="ENM69" s="184"/>
      <c r="ENN69" s="183"/>
      <c r="ENO69" s="184"/>
      <c r="ENP69" s="184"/>
      <c r="ENQ69" s="184"/>
      <c r="ENR69" s="184"/>
      <c r="ENS69" s="184"/>
      <c r="ENT69" s="184"/>
      <c r="ENU69" s="184"/>
      <c r="ENV69" s="184"/>
      <c r="ENW69" s="184"/>
      <c r="ENX69" s="184"/>
      <c r="ENY69" s="184"/>
      <c r="ENZ69" s="184"/>
      <c r="EOA69" s="184"/>
      <c r="EOB69" s="184"/>
      <c r="EOC69" s="184"/>
      <c r="EOD69" s="184"/>
      <c r="EOE69" s="183"/>
      <c r="EOF69" s="184"/>
      <c r="EOG69" s="184"/>
      <c r="EOH69" s="184"/>
      <c r="EOI69" s="184"/>
      <c r="EOJ69" s="184"/>
      <c r="EOK69" s="184"/>
      <c r="EOL69" s="184"/>
      <c r="EOM69" s="184"/>
      <c r="EON69" s="184"/>
      <c r="EOO69" s="184"/>
      <c r="EOP69" s="184"/>
      <c r="EOQ69" s="184"/>
      <c r="EOR69" s="184"/>
      <c r="EOS69" s="184"/>
      <c r="EOT69" s="184"/>
      <c r="EOU69" s="184"/>
      <c r="EOV69" s="183"/>
      <c r="EOW69" s="184"/>
      <c r="EOX69" s="184"/>
      <c r="EOY69" s="184"/>
      <c r="EOZ69" s="184"/>
      <c r="EPA69" s="184"/>
      <c r="EPB69" s="184"/>
      <c r="EPC69" s="184"/>
      <c r="EPD69" s="184"/>
      <c r="EPE69" s="184"/>
      <c r="EPF69" s="184"/>
      <c r="EPG69" s="184"/>
      <c r="EPH69" s="184"/>
      <c r="EPI69" s="184"/>
      <c r="EPJ69" s="184"/>
      <c r="EPK69" s="184"/>
      <c r="EPL69" s="184"/>
      <c r="EPM69" s="183"/>
      <c r="EPN69" s="184"/>
      <c r="EPO69" s="184"/>
      <c r="EPP69" s="184"/>
      <c r="EPQ69" s="184"/>
      <c r="EPR69" s="184"/>
      <c r="EPS69" s="184"/>
      <c r="EPT69" s="184"/>
      <c r="EPU69" s="184"/>
      <c r="EPV69" s="184"/>
      <c r="EPW69" s="184"/>
      <c r="EPX69" s="184"/>
      <c r="EPY69" s="184"/>
      <c r="EPZ69" s="184"/>
      <c r="EQA69" s="184"/>
      <c r="EQB69" s="184"/>
      <c r="EQC69" s="184"/>
      <c r="EQD69" s="183"/>
      <c r="EQE69" s="184"/>
      <c r="EQF69" s="184"/>
      <c r="EQG69" s="184"/>
      <c r="EQH69" s="184"/>
      <c r="EQI69" s="184"/>
      <c r="EQJ69" s="184"/>
      <c r="EQK69" s="184"/>
      <c r="EQL69" s="184"/>
      <c r="EQM69" s="184"/>
      <c r="EQN69" s="184"/>
      <c r="EQO69" s="184"/>
      <c r="EQP69" s="184"/>
      <c r="EQQ69" s="184"/>
      <c r="EQR69" s="184"/>
      <c r="EQS69" s="184"/>
      <c r="EQT69" s="184"/>
      <c r="EQU69" s="183"/>
      <c r="EQV69" s="184"/>
      <c r="EQW69" s="184"/>
      <c r="EQX69" s="184"/>
      <c r="EQY69" s="184"/>
      <c r="EQZ69" s="184"/>
      <c r="ERA69" s="184"/>
      <c r="ERB69" s="184"/>
      <c r="ERC69" s="184"/>
      <c r="ERD69" s="184"/>
      <c r="ERE69" s="184"/>
      <c r="ERF69" s="184"/>
      <c r="ERG69" s="184"/>
      <c r="ERH69" s="184"/>
      <c r="ERI69" s="184"/>
      <c r="ERJ69" s="184"/>
      <c r="ERK69" s="184"/>
      <c r="ERL69" s="183"/>
      <c r="ERM69" s="184"/>
      <c r="ERN69" s="184"/>
      <c r="ERO69" s="184"/>
      <c r="ERP69" s="184"/>
      <c r="ERQ69" s="184"/>
      <c r="ERR69" s="184"/>
      <c r="ERS69" s="184"/>
      <c r="ERT69" s="184"/>
      <c r="ERU69" s="184"/>
      <c r="ERV69" s="184"/>
      <c r="ERW69" s="184"/>
      <c r="ERX69" s="184"/>
      <c r="ERY69" s="184"/>
      <c r="ERZ69" s="184"/>
      <c r="ESA69" s="184"/>
      <c r="ESB69" s="184"/>
      <c r="ESC69" s="183"/>
      <c r="ESD69" s="184"/>
      <c r="ESE69" s="184"/>
      <c r="ESF69" s="184"/>
      <c r="ESG69" s="184"/>
      <c r="ESH69" s="184"/>
      <c r="ESI69" s="184"/>
      <c r="ESJ69" s="184"/>
      <c r="ESK69" s="184"/>
      <c r="ESL69" s="184"/>
      <c r="ESM69" s="184"/>
      <c r="ESN69" s="184"/>
      <c r="ESO69" s="184"/>
      <c r="ESP69" s="184"/>
      <c r="ESQ69" s="184"/>
      <c r="ESR69" s="184"/>
      <c r="ESS69" s="184"/>
      <c r="EST69" s="183"/>
      <c r="ESU69" s="184"/>
      <c r="ESV69" s="184"/>
      <c r="ESW69" s="184"/>
      <c r="ESX69" s="184"/>
      <c r="ESY69" s="184"/>
      <c r="ESZ69" s="184"/>
      <c r="ETA69" s="184"/>
      <c r="ETB69" s="184"/>
      <c r="ETC69" s="184"/>
      <c r="ETD69" s="184"/>
      <c r="ETE69" s="184"/>
      <c r="ETF69" s="184"/>
      <c r="ETG69" s="184"/>
      <c r="ETH69" s="184"/>
      <c r="ETI69" s="184"/>
      <c r="ETJ69" s="184"/>
      <c r="ETK69" s="183"/>
      <c r="ETL69" s="184"/>
      <c r="ETM69" s="184"/>
      <c r="ETN69" s="184"/>
      <c r="ETO69" s="184"/>
      <c r="ETP69" s="184"/>
      <c r="ETQ69" s="184"/>
      <c r="ETR69" s="184"/>
      <c r="ETS69" s="184"/>
      <c r="ETT69" s="184"/>
      <c r="ETU69" s="184"/>
      <c r="ETV69" s="184"/>
      <c r="ETW69" s="184"/>
      <c r="ETX69" s="184"/>
      <c r="ETY69" s="184"/>
      <c r="ETZ69" s="184"/>
      <c r="EUA69" s="184"/>
      <c r="EUB69" s="183"/>
      <c r="EUC69" s="184"/>
      <c r="EUD69" s="184"/>
      <c r="EUE69" s="184"/>
      <c r="EUF69" s="184"/>
      <c r="EUG69" s="184"/>
      <c r="EUH69" s="184"/>
      <c r="EUI69" s="184"/>
      <c r="EUJ69" s="184"/>
      <c r="EUK69" s="184"/>
      <c r="EUL69" s="184"/>
      <c r="EUM69" s="184"/>
      <c r="EUN69" s="184"/>
      <c r="EUO69" s="184"/>
      <c r="EUP69" s="184"/>
      <c r="EUQ69" s="184"/>
      <c r="EUR69" s="184"/>
      <c r="EUS69" s="183"/>
      <c r="EUT69" s="184"/>
      <c r="EUU69" s="184"/>
      <c r="EUV69" s="184"/>
      <c r="EUW69" s="184"/>
      <c r="EUX69" s="184"/>
      <c r="EUY69" s="184"/>
      <c r="EUZ69" s="184"/>
      <c r="EVA69" s="184"/>
      <c r="EVB69" s="184"/>
      <c r="EVC69" s="184"/>
      <c r="EVD69" s="184"/>
      <c r="EVE69" s="184"/>
      <c r="EVF69" s="184"/>
      <c r="EVG69" s="184"/>
      <c r="EVH69" s="184"/>
      <c r="EVI69" s="184"/>
      <c r="EVJ69" s="183"/>
      <c r="EVK69" s="184"/>
      <c r="EVL69" s="184"/>
      <c r="EVM69" s="184"/>
      <c r="EVN69" s="184"/>
      <c r="EVO69" s="184"/>
      <c r="EVP69" s="184"/>
      <c r="EVQ69" s="184"/>
      <c r="EVR69" s="184"/>
      <c r="EVS69" s="184"/>
      <c r="EVT69" s="184"/>
      <c r="EVU69" s="184"/>
      <c r="EVV69" s="184"/>
      <c r="EVW69" s="184"/>
      <c r="EVX69" s="184"/>
      <c r="EVY69" s="184"/>
      <c r="EVZ69" s="184"/>
      <c r="EWA69" s="183"/>
      <c r="EWB69" s="184"/>
      <c r="EWC69" s="184"/>
      <c r="EWD69" s="184"/>
      <c r="EWE69" s="184"/>
      <c r="EWF69" s="184"/>
      <c r="EWG69" s="184"/>
      <c r="EWH69" s="184"/>
      <c r="EWI69" s="184"/>
      <c r="EWJ69" s="184"/>
      <c r="EWK69" s="184"/>
      <c r="EWL69" s="184"/>
      <c r="EWM69" s="184"/>
      <c r="EWN69" s="184"/>
      <c r="EWO69" s="184"/>
      <c r="EWP69" s="184"/>
      <c r="EWQ69" s="184"/>
      <c r="EWR69" s="183"/>
      <c r="EWS69" s="184"/>
      <c r="EWT69" s="184"/>
      <c r="EWU69" s="184"/>
      <c r="EWV69" s="184"/>
      <c r="EWW69" s="184"/>
      <c r="EWX69" s="184"/>
      <c r="EWY69" s="184"/>
      <c r="EWZ69" s="184"/>
      <c r="EXA69" s="184"/>
      <c r="EXB69" s="184"/>
      <c r="EXC69" s="184"/>
      <c r="EXD69" s="184"/>
      <c r="EXE69" s="184"/>
      <c r="EXF69" s="184"/>
      <c r="EXG69" s="184"/>
      <c r="EXH69" s="184"/>
      <c r="EXI69" s="183"/>
      <c r="EXJ69" s="184"/>
      <c r="EXK69" s="184"/>
      <c r="EXL69" s="184"/>
      <c r="EXM69" s="184"/>
      <c r="EXN69" s="184"/>
      <c r="EXO69" s="184"/>
      <c r="EXP69" s="184"/>
      <c r="EXQ69" s="184"/>
      <c r="EXR69" s="184"/>
      <c r="EXS69" s="184"/>
      <c r="EXT69" s="184"/>
      <c r="EXU69" s="184"/>
      <c r="EXV69" s="184"/>
      <c r="EXW69" s="184"/>
      <c r="EXX69" s="184"/>
      <c r="EXY69" s="184"/>
      <c r="EXZ69" s="183"/>
      <c r="EYA69" s="184"/>
      <c r="EYB69" s="184"/>
      <c r="EYC69" s="184"/>
      <c r="EYD69" s="184"/>
      <c r="EYE69" s="184"/>
      <c r="EYF69" s="184"/>
      <c r="EYG69" s="184"/>
      <c r="EYH69" s="184"/>
      <c r="EYI69" s="184"/>
      <c r="EYJ69" s="184"/>
      <c r="EYK69" s="184"/>
      <c r="EYL69" s="184"/>
      <c r="EYM69" s="184"/>
      <c r="EYN69" s="184"/>
      <c r="EYO69" s="184"/>
      <c r="EYP69" s="184"/>
      <c r="EYQ69" s="183"/>
      <c r="EYR69" s="184"/>
      <c r="EYS69" s="184"/>
      <c r="EYT69" s="184"/>
      <c r="EYU69" s="184"/>
      <c r="EYV69" s="184"/>
      <c r="EYW69" s="184"/>
      <c r="EYX69" s="184"/>
      <c r="EYY69" s="184"/>
      <c r="EYZ69" s="184"/>
      <c r="EZA69" s="184"/>
      <c r="EZB69" s="184"/>
      <c r="EZC69" s="184"/>
      <c r="EZD69" s="184"/>
      <c r="EZE69" s="184"/>
      <c r="EZF69" s="184"/>
      <c r="EZG69" s="184"/>
      <c r="EZH69" s="183"/>
      <c r="EZI69" s="184"/>
      <c r="EZJ69" s="184"/>
      <c r="EZK69" s="184"/>
      <c r="EZL69" s="184"/>
      <c r="EZM69" s="184"/>
      <c r="EZN69" s="184"/>
      <c r="EZO69" s="184"/>
      <c r="EZP69" s="184"/>
      <c r="EZQ69" s="184"/>
      <c r="EZR69" s="184"/>
      <c r="EZS69" s="184"/>
      <c r="EZT69" s="184"/>
      <c r="EZU69" s="184"/>
      <c r="EZV69" s="184"/>
      <c r="EZW69" s="184"/>
      <c r="EZX69" s="184"/>
      <c r="EZY69" s="183"/>
      <c r="EZZ69" s="184"/>
      <c r="FAA69" s="184"/>
      <c r="FAB69" s="184"/>
      <c r="FAC69" s="184"/>
      <c r="FAD69" s="184"/>
      <c r="FAE69" s="184"/>
      <c r="FAF69" s="184"/>
      <c r="FAG69" s="184"/>
      <c r="FAH69" s="184"/>
      <c r="FAI69" s="184"/>
      <c r="FAJ69" s="184"/>
      <c r="FAK69" s="184"/>
      <c r="FAL69" s="184"/>
      <c r="FAM69" s="184"/>
      <c r="FAN69" s="184"/>
      <c r="FAO69" s="184"/>
      <c r="FAP69" s="183"/>
      <c r="FAQ69" s="184"/>
      <c r="FAR69" s="184"/>
      <c r="FAS69" s="184"/>
      <c r="FAT69" s="184"/>
      <c r="FAU69" s="184"/>
      <c r="FAV69" s="184"/>
      <c r="FAW69" s="184"/>
      <c r="FAX69" s="184"/>
      <c r="FAY69" s="184"/>
      <c r="FAZ69" s="184"/>
      <c r="FBA69" s="184"/>
      <c r="FBB69" s="184"/>
      <c r="FBC69" s="184"/>
      <c r="FBD69" s="184"/>
      <c r="FBE69" s="184"/>
      <c r="FBF69" s="184"/>
      <c r="FBG69" s="183"/>
      <c r="FBH69" s="184"/>
      <c r="FBI69" s="184"/>
      <c r="FBJ69" s="184"/>
      <c r="FBK69" s="184"/>
      <c r="FBL69" s="184"/>
      <c r="FBM69" s="184"/>
      <c r="FBN69" s="184"/>
      <c r="FBO69" s="184"/>
      <c r="FBP69" s="184"/>
      <c r="FBQ69" s="184"/>
      <c r="FBR69" s="184"/>
      <c r="FBS69" s="184"/>
      <c r="FBT69" s="184"/>
      <c r="FBU69" s="184"/>
      <c r="FBV69" s="184"/>
      <c r="FBW69" s="184"/>
      <c r="FBX69" s="183"/>
      <c r="FBY69" s="184"/>
      <c r="FBZ69" s="184"/>
      <c r="FCA69" s="184"/>
      <c r="FCB69" s="184"/>
      <c r="FCC69" s="184"/>
      <c r="FCD69" s="184"/>
      <c r="FCE69" s="184"/>
      <c r="FCF69" s="184"/>
      <c r="FCG69" s="184"/>
      <c r="FCH69" s="184"/>
      <c r="FCI69" s="184"/>
      <c r="FCJ69" s="184"/>
      <c r="FCK69" s="184"/>
      <c r="FCL69" s="184"/>
      <c r="FCM69" s="184"/>
      <c r="FCN69" s="184"/>
      <c r="FCO69" s="183"/>
      <c r="FCP69" s="184"/>
      <c r="FCQ69" s="184"/>
      <c r="FCR69" s="184"/>
      <c r="FCS69" s="184"/>
      <c r="FCT69" s="184"/>
      <c r="FCU69" s="184"/>
      <c r="FCV69" s="184"/>
      <c r="FCW69" s="184"/>
      <c r="FCX69" s="184"/>
      <c r="FCY69" s="184"/>
      <c r="FCZ69" s="184"/>
      <c r="FDA69" s="184"/>
      <c r="FDB69" s="184"/>
      <c r="FDC69" s="184"/>
      <c r="FDD69" s="184"/>
      <c r="FDE69" s="184"/>
      <c r="FDF69" s="183"/>
      <c r="FDG69" s="184"/>
      <c r="FDH69" s="184"/>
      <c r="FDI69" s="184"/>
      <c r="FDJ69" s="184"/>
      <c r="FDK69" s="184"/>
      <c r="FDL69" s="184"/>
      <c r="FDM69" s="184"/>
      <c r="FDN69" s="184"/>
      <c r="FDO69" s="184"/>
      <c r="FDP69" s="184"/>
      <c r="FDQ69" s="184"/>
      <c r="FDR69" s="184"/>
      <c r="FDS69" s="184"/>
      <c r="FDT69" s="184"/>
      <c r="FDU69" s="184"/>
      <c r="FDV69" s="184"/>
      <c r="FDW69" s="183"/>
      <c r="FDX69" s="184"/>
      <c r="FDY69" s="184"/>
      <c r="FDZ69" s="184"/>
      <c r="FEA69" s="184"/>
      <c r="FEB69" s="184"/>
      <c r="FEC69" s="184"/>
      <c r="FED69" s="184"/>
      <c r="FEE69" s="184"/>
      <c r="FEF69" s="184"/>
      <c r="FEG69" s="184"/>
      <c r="FEH69" s="184"/>
      <c r="FEI69" s="184"/>
      <c r="FEJ69" s="184"/>
      <c r="FEK69" s="184"/>
      <c r="FEL69" s="184"/>
      <c r="FEM69" s="184"/>
      <c r="FEN69" s="183"/>
      <c r="FEO69" s="184"/>
      <c r="FEP69" s="184"/>
      <c r="FEQ69" s="184"/>
      <c r="FER69" s="184"/>
      <c r="FES69" s="184"/>
      <c r="FET69" s="184"/>
      <c r="FEU69" s="184"/>
      <c r="FEV69" s="184"/>
      <c r="FEW69" s="184"/>
      <c r="FEX69" s="184"/>
      <c r="FEY69" s="184"/>
      <c r="FEZ69" s="184"/>
      <c r="FFA69" s="184"/>
      <c r="FFB69" s="184"/>
      <c r="FFC69" s="184"/>
      <c r="FFD69" s="184"/>
      <c r="FFE69" s="183"/>
      <c r="FFF69" s="184"/>
      <c r="FFG69" s="184"/>
      <c r="FFH69" s="184"/>
      <c r="FFI69" s="184"/>
      <c r="FFJ69" s="184"/>
      <c r="FFK69" s="184"/>
      <c r="FFL69" s="184"/>
      <c r="FFM69" s="184"/>
      <c r="FFN69" s="184"/>
      <c r="FFO69" s="184"/>
      <c r="FFP69" s="184"/>
      <c r="FFQ69" s="184"/>
      <c r="FFR69" s="184"/>
      <c r="FFS69" s="184"/>
      <c r="FFT69" s="184"/>
      <c r="FFU69" s="184"/>
      <c r="FFV69" s="183"/>
      <c r="FFW69" s="184"/>
      <c r="FFX69" s="184"/>
      <c r="FFY69" s="184"/>
      <c r="FFZ69" s="184"/>
      <c r="FGA69" s="184"/>
      <c r="FGB69" s="184"/>
      <c r="FGC69" s="184"/>
      <c r="FGD69" s="184"/>
      <c r="FGE69" s="184"/>
      <c r="FGF69" s="184"/>
      <c r="FGG69" s="184"/>
      <c r="FGH69" s="184"/>
      <c r="FGI69" s="184"/>
      <c r="FGJ69" s="184"/>
      <c r="FGK69" s="184"/>
      <c r="FGL69" s="184"/>
      <c r="FGM69" s="183"/>
      <c r="FGN69" s="184"/>
      <c r="FGO69" s="184"/>
      <c r="FGP69" s="184"/>
      <c r="FGQ69" s="184"/>
      <c r="FGR69" s="184"/>
      <c r="FGS69" s="184"/>
      <c r="FGT69" s="184"/>
      <c r="FGU69" s="184"/>
      <c r="FGV69" s="184"/>
      <c r="FGW69" s="184"/>
      <c r="FGX69" s="184"/>
      <c r="FGY69" s="184"/>
      <c r="FGZ69" s="184"/>
      <c r="FHA69" s="184"/>
      <c r="FHB69" s="184"/>
      <c r="FHC69" s="184"/>
      <c r="FHD69" s="183"/>
      <c r="FHE69" s="184"/>
      <c r="FHF69" s="184"/>
      <c r="FHG69" s="184"/>
      <c r="FHH69" s="184"/>
      <c r="FHI69" s="184"/>
      <c r="FHJ69" s="184"/>
      <c r="FHK69" s="184"/>
      <c r="FHL69" s="184"/>
      <c r="FHM69" s="184"/>
      <c r="FHN69" s="184"/>
      <c r="FHO69" s="184"/>
      <c r="FHP69" s="184"/>
      <c r="FHQ69" s="184"/>
      <c r="FHR69" s="184"/>
      <c r="FHS69" s="184"/>
      <c r="FHT69" s="184"/>
      <c r="FHU69" s="183"/>
      <c r="FHV69" s="184"/>
      <c r="FHW69" s="184"/>
      <c r="FHX69" s="184"/>
      <c r="FHY69" s="184"/>
      <c r="FHZ69" s="184"/>
      <c r="FIA69" s="184"/>
      <c r="FIB69" s="184"/>
      <c r="FIC69" s="184"/>
      <c r="FID69" s="184"/>
      <c r="FIE69" s="184"/>
      <c r="FIF69" s="184"/>
      <c r="FIG69" s="184"/>
      <c r="FIH69" s="184"/>
      <c r="FII69" s="184"/>
      <c r="FIJ69" s="184"/>
      <c r="FIK69" s="184"/>
      <c r="FIL69" s="183"/>
      <c r="FIM69" s="184"/>
      <c r="FIN69" s="184"/>
      <c r="FIO69" s="184"/>
      <c r="FIP69" s="184"/>
      <c r="FIQ69" s="184"/>
      <c r="FIR69" s="184"/>
      <c r="FIS69" s="184"/>
      <c r="FIT69" s="184"/>
      <c r="FIU69" s="184"/>
      <c r="FIV69" s="184"/>
      <c r="FIW69" s="184"/>
      <c r="FIX69" s="184"/>
      <c r="FIY69" s="184"/>
      <c r="FIZ69" s="184"/>
      <c r="FJA69" s="184"/>
      <c r="FJB69" s="184"/>
      <c r="FJC69" s="183"/>
      <c r="FJD69" s="184"/>
      <c r="FJE69" s="184"/>
      <c r="FJF69" s="184"/>
      <c r="FJG69" s="184"/>
      <c r="FJH69" s="184"/>
      <c r="FJI69" s="184"/>
      <c r="FJJ69" s="184"/>
      <c r="FJK69" s="184"/>
      <c r="FJL69" s="184"/>
      <c r="FJM69" s="184"/>
      <c r="FJN69" s="184"/>
      <c r="FJO69" s="184"/>
      <c r="FJP69" s="184"/>
      <c r="FJQ69" s="184"/>
      <c r="FJR69" s="184"/>
      <c r="FJS69" s="184"/>
      <c r="FJT69" s="183"/>
      <c r="FJU69" s="184"/>
      <c r="FJV69" s="184"/>
      <c r="FJW69" s="184"/>
      <c r="FJX69" s="184"/>
      <c r="FJY69" s="184"/>
      <c r="FJZ69" s="184"/>
      <c r="FKA69" s="184"/>
      <c r="FKB69" s="184"/>
      <c r="FKC69" s="184"/>
      <c r="FKD69" s="184"/>
      <c r="FKE69" s="184"/>
      <c r="FKF69" s="184"/>
      <c r="FKG69" s="184"/>
      <c r="FKH69" s="184"/>
      <c r="FKI69" s="184"/>
      <c r="FKJ69" s="184"/>
      <c r="FKK69" s="183"/>
      <c r="FKL69" s="184"/>
      <c r="FKM69" s="184"/>
      <c r="FKN69" s="184"/>
      <c r="FKO69" s="184"/>
      <c r="FKP69" s="184"/>
      <c r="FKQ69" s="184"/>
      <c r="FKR69" s="184"/>
      <c r="FKS69" s="184"/>
      <c r="FKT69" s="184"/>
      <c r="FKU69" s="184"/>
      <c r="FKV69" s="184"/>
      <c r="FKW69" s="184"/>
      <c r="FKX69" s="184"/>
      <c r="FKY69" s="184"/>
      <c r="FKZ69" s="184"/>
      <c r="FLA69" s="184"/>
      <c r="FLB69" s="183"/>
      <c r="FLC69" s="184"/>
      <c r="FLD69" s="184"/>
      <c r="FLE69" s="184"/>
      <c r="FLF69" s="184"/>
      <c r="FLG69" s="184"/>
      <c r="FLH69" s="184"/>
      <c r="FLI69" s="184"/>
      <c r="FLJ69" s="184"/>
      <c r="FLK69" s="184"/>
      <c r="FLL69" s="184"/>
      <c r="FLM69" s="184"/>
      <c r="FLN69" s="184"/>
      <c r="FLO69" s="184"/>
      <c r="FLP69" s="184"/>
      <c r="FLQ69" s="184"/>
      <c r="FLR69" s="184"/>
      <c r="FLS69" s="183"/>
      <c r="FLT69" s="184"/>
      <c r="FLU69" s="184"/>
      <c r="FLV69" s="184"/>
      <c r="FLW69" s="184"/>
      <c r="FLX69" s="184"/>
      <c r="FLY69" s="184"/>
      <c r="FLZ69" s="184"/>
      <c r="FMA69" s="184"/>
      <c r="FMB69" s="184"/>
      <c r="FMC69" s="184"/>
      <c r="FMD69" s="184"/>
      <c r="FME69" s="184"/>
      <c r="FMF69" s="184"/>
      <c r="FMG69" s="184"/>
      <c r="FMH69" s="184"/>
      <c r="FMI69" s="184"/>
      <c r="FMJ69" s="183"/>
      <c r="FMK69" s="184"/>
      <c r="FML69" s="184"/>
      <c r="FMM69" s="184"/>
      <c r="FMN69" s="184"/>
      <c r="FMO69" s="184"/>
      <c r="FMP69" s="184"/>
      <c r="FMQ69" s="184"/>
      <c r="FMR69" s="184"/>
      <c r="FMS69" s="184"/>
      <c r="FMT69" s="184"/>
      <c r="FMU69" s="184"/>
      <c r="FMV69" s="184"/>
      <c r="FMW69" s="184"/>
      <c r="FMX69" s="184"/>
      <c r="FMY69" s="184"/>
      <c r="FMZ69" s="184"/>
      <c r="FNA69" s="183"/>
      <c r="FNB69" s="184"/>
      <c r="FNC69" s="184"/>
      <c r="FND69" s="184"/>
      <c r="FNE69" s="184"/>
      <c r="FNF69" s="184"/>
      <c r="FNG69" s="184"/>
      <c r="FNH69" s="184"/>
      <c r="FNI69" s="184"/>
      <c r="FNJ69" s="184"/>
      <c r="FNK69" s="184"/>
      <c r="FNL69" s="184"/>
      <c r="FNM69" s="184"/>
      <c r="FNN69" s="184"/>
      <c r="FNO69" s="184"/>
      <c r="FNP69" s="184"/>
      <c r="FNQ69" s="184"/>
      <c r="FNR69" s="183"/>
      <c r="FNS69" s="184"/>
      <c r="FNT69" s="184"/>
      <c r="FNU69" s="184"/>
      <c r="FNV69" s="184"/>
      <c r="FNW69" s="184"/>
      <c r="FNX69" s="184"/>
      <c r="FNY69" s="184"/>
      <c r="FNZ69" s="184"/>
      <c r="FOA69" s="184"/>
      <c r="FOB69" s="184"/>
      <c r="FOC69" s="184"/>
      <c r="FOD69" s="184"/>
      <c r="FOE69" s="184"/>
      <c r="FOF69" s="184"/>
      <c r="FOG69" s="184"/>
      <c r="FOH69" s="184"/>
      <c r="FOI69" s="183"/>
      <c r="FOJ69" s="184"/>
      <c r="FOK69" s="184"/>
      <c r="FOL69" s="184"/>
      <c r="FOM69" s="184"/>
      <c r="FON69" s="184"/>
      <c r="FOO69" s="184"/>
      <c r="FOP69" s="184"/>
      <c r="FOQ69" s="184"/>
      <c r="FOR69" s="184"/>
      <c r="FOS69" s="184"/>
      <c r="FOT69" s="184"/>
      <c r="FOU69" s="184"/>
      <c r="FOV69" s="184"/>
      <c r="FOW69" s="184"/>
      <c r="FOX69" s="184"/>
      <c r="FOY69" s="184"/>
      <c r="FOZ69" s="183"/>
      <c r="FPA69" s="184"/>
      <c r="FPB69" s="184"/>
      <c r="FPC69" s="184"/>
      <c r="FPD69" s="184"/>
      <c r="FPE69" s="184"/>
      <c r="FPF69" s="184"/>
      <c r="FPG69" s="184"/>
      <c r="FPH69" s="184"/>
      <c r="FPI69" s="184"/>
      <c r="FPJ69" s="184"/>
      <c r="FPK69" s="184"/>
      <c r="FPL69" s="184"/>
      <c r="FPM69" s="184"/>
      <c r="FPN69" s="184"/>
      <c r="FPO69" s="184"/>
      <c r="FPP69" s="184"/>
      <c r="FPQ69" s="183"/>
      <c r="FPR69" s="184"/>
      <c r="FPS69" s="184"/>
      <c r="FPT69" s="184"/>
      <c r="FPU69" s="184"/>
      <c r="FPV69" s="184"/>
      <c r="FPW69" s="184"/>
      <c r="FPX69" s="184"/>
      <c r="FPY69" s="184"/>
      <c r="FPZ69" s="184"/>
      <c r="FQA69" s="184"/>
      <c r="FQB69" s="184"/>
      <c r="FQC69" s="184"/>
      <c r="FQD69" s="184"/>
      <c r="FQE69" s="184"/>
      <c r="FQF69" s="184"/>
      <c r="FQG69" s="184"/>
      <c r="FQH69" s="183"/>
      <c r="FQI69" s="184"/>
      <c r="FQJ69" s="184"/>
      <c r="FQK69" s="184"/>
      <c r="FQL69" s="184"/>
      <c r="FQM69" s="184"/>
      <c r="FQN69" s="184"/>
      <c r="FQO69" s="184"/>
      <c r="FQP69" s="184"/>
      <c r="FQQ69" s="184"/>
      <c r="FQR69" s="184"/>
      <c r="FQS69" s="184"/>
      <c r="FQT69" s="184"/>
      <c r="FQU69" s="184"/>
      <c r="FQV69" s="184"/>
      <c r="FQW69" s="184"/>
      <c r="FQX69" s="184"/>
      <c r="FQY69" s="183"/>
      <c r="FQZ69" s="184"/>
      <c r="FRA69" s="184"/>
      <c r="FRB69" s="184"/>
      <c r="FRC69" s="184"/>
      <c r="FRD69" s="184"/>
      <c r="FRE69" s="184"/>
      <c r="FRF69" s="184"/>
      <c r="FRG69" s="184"/>
      <c r="FRH69" s="184"/>
      <c r="FRI69" s="184"/>
      <c r="FRJ69" s="184"/>
      <c r="FRK69" s="184"/>
      <c r="FRL69" s="184"/>
      <c r="FRM69" s="184"/>
      <c r="FRN69" s="184"/>
      <c r="FRO69" s="184"/>
      <c r="FRP69" s="183"/>
      <c r="FRQ69" s="184"/>
      <c r="FRR69" s="184"/>
      <c r="FRS69" s="184"/>
      <c r="FRT69" s="184"/>
      <c r="FRU69" s="184"/>
      <c r="FRV69" s="184"/>
      <c r="FRW69" s="184"/>
      <c r="FRX69" s="184"/>
      <c r="FRY69" s="184"/>
      <c r="FRZ69" s="184"/>
      <c r="FSA69" s="184"/>
      <c r="FSB69" s="184"/>
      <c r="FSC69" s="184"/>
      <c r="FSD69" s="184"/>
      <c r="FSE69" s="184"/>
      <c r="FSF69" s="184"/>
      <c r="FSG69" s="183"/>
      <c r="FSH69" s="184"/>
      <c r="FSI69" s="184"/>
      <c r="FSJ69" s="184"/>
      <c r="FSK69" s="184"/>
      <c r="FSL69" s="184"/>
      <c r="FSM69" s="184"/>
      <c r="FSN69" s="184"/>
      <c r="FSO69" s="184"/>
      <c r="FSP69" s="184"/>
      <c r="FSQ69" s="184"/>
      <c r="FSR69" s="184"/>
      <c r="FSS69" s="184"/>
      <c r="FST69" s="184"/>
      <c r="FSU69" s="184"/>
      <c r="FSV69" s="184"/>
      <c r="FSW69" s="184"/>
      <c r="FSX69" s="183"/>
      <c r="FSY69" s="184"/>
      <c r="FSZ69" s="184"/>
      <c r="FTA69" s="184"/>
      <c r="FTB69" s="184"/>
      <c r="FTC69" s="184"/>
      <c r="FTD69" s="184"/>
      <c r="FTE69" s="184"/>
      <c r="FTF69" s="184"/>
      <c r="FTG69" s="184"/>
      <c r="FTH69" s="184"/>
      <c r="FTI69" s="184"/>
      <c r="FTJ69" s="184"/>
      <c r="FTK69" s="184"/>
      <c r="FTL69" s="184"/>
      <c r="FTM69" s="184"/>
      <c r="FTN69" s="184"/>
      <c r="FTO69" s="183"/>
      <c r="FTP69" s="184"/>
      <c r="FTQ69" s="184"/>
      <c r="FTR69" s="184"/>
      <c r="FTS69" s="184"/>
      <c r="FTT69" s="184"/>
      <c r="FTU69" s="184"/>
      <c r="FTV69" s="184"/>
      <c r="FTW69" s="184"/>
      <c r="FTX69" s="184"/>
      <c r="FTY69" s="184"/>
      <c r="FTZ69" s="184"/>
      <c r="FUA69" s="184"/>
      <c r="FUB69" s="184"/>
      <c r="FUC69" s="184"/>
      <c r="FUD69" s="184"/>
      <c r="FUE69" s="184"/>
      <c r="FUF69" s="183"/>
      <c r="FUG69" s="184"/>
      <c r="FUH69" s="184"/>
      <c r="FUI69" s="184"/>
      <c r="FUJ69" s="184"/>
      <c r="FUK69" s="184"/>
      <c r="FUL69" s="184"/>
      <c r="FUM69" s="184"/>
      <c r="FUN69" s="184"/>
      <c r="FUO69" s="184"/>
      <c r="FUP69" s="184"/>
      <c r="FUQ69" s="184"/>
      <c r="FUR69" s="184"/>
      <c r="FUS69" s="184"/>
      <c r="FUT69" s="184"/>
      <c r="FUU69" s="184"/>
      <c r="FUV69" s="184"/>
      <c r="FUW69" s="183"/>
      <c r="FUX69" s="184"/>
      <c r="FUY69" s="184"/>
      <c r="FUZ69" s="184"/>
      <c r="FVA69" s="184"/>
      <c r="FVB69" s="184"/>
      <c r="FVC69" s="184"/>
      <c r="FVD69" s="184"/>
      <c r="FVE69" s="184"/>
      <c r="FVF69" s="184"/>
      <c r="FVG69" s="184"/>
      <c r="FVH69" s="184"/>
      <c r="FVI69" s="184"/>
      <c r="FVJ69" s="184"/>
      <c r="FVK69" s="184"/>
      <c r="FVL69" s="184"/>
      <c r="FVM69" s="184"/>
      <c r="FVN69" s="183"/>
      <c r="FVO69" s="184"/>
      <c r="FVP69" s="184"/>
      <c r="FVQ69" s="184"/>
      <c r="FVR69" s="184"/>
      <c r="FVS69" s="184"/>
      <c r="FVT69" s="184"/>
      <c r="FVU69" s="184"/>
      <c r="FVV69" s="184"/>
      <c r="FVW69" s="184"/>
      <c r="FVX69" s="184"/>
      <c r="FVY69" s="184"/>
      <c r="FVZ69" s="184"/>
      <c r="FWA69" s="184"/>
      <c r="FWB69" s="184"/>
      <c r="FWC69" s="184"/>
      <c r="FWD69" s="184"/>
      <c r="FWE69" s="183"/>
      <c r="FWF69" s="184"/>
      <c r="FWG69" s="184"/>
      <c r="FWH69" s="184"/>
      <c r="FWI69" s="184"/>
      <c r="FWJ69" s="184"/>
      <c r="FWK69" s="184"/>
      <c r="FWL69" s="184"/>
      <c r="FWM69" s="184"/>
      <c r="FWN69" s="184"/>
      <c r="FWO69" s="184"/>
      <c r="FWP69" s="184"/>
      <c r="FWQ69" s="184"/>
      <c r="FWR69" s="184"/>
      <c r="FWS69" s="184"/>
      <c r="FWT69" s="184"/>
      <c r="FWU69" s="184"/>
      <c r="FWV69" s="183"/>
      <c r="FWW69" s="184"/>
      <c r="FWX69" s="184"/>
      <c r="FWY69" s="184"/>
      <c r="FWZ69" s="184"/>
      <c r="FXA69" s="184"/>
      <c r="FXB69" s="184"/>
      <c r="FXC69" s="184"/>
      <c r="FXD69" s="184"/>
      <c r="FXE69" s="184"/>
      <c r="FXF69" s="184"/>
      <c r="FXG69" s="184"/>
      <c r="FXH69" s="184"/>
      <c r="FXI69" s="184"/>
      <c r="FXJ69" s="184"/>
      <c r="FXK69" s="184"/>
      <c r="FXL69" s="184"/>
      <c r="FXM69" s="183"/>
      <c r="FXN69" s="184"/>
      <c r="FXO69" s="184"/>
      <c r="FXP69" s="184"/>
      <c r="FXQ69" s="184"/>
      <c r="FXR69" s="184"/>
      <c r="FXS69" s="184"/>
      <c r="FXT69" s="184"/>
      <c r="FXU69" s="184"/>
      <c r="FXV69" s="184"/>
      <c r="FXW69" s="184"/>
      <c r="FXX69" s="184"/>
      <c r="FXY69" s="184"/>
      <c r="FXZ69" s="184"/>
      <c r="FYA69" s="184"/>
      <c r="FYB69" s="184"/>
      <c r="FYC69" s="184"/>
      <c r="FYD69" s="183"/>
      <c r="FYE69" s="184"/>
      <c r="FYF69" s="184"/>
      <c r="FYG69" s="184"/>
      <c r="FYH69" s="184"/>
      <c r="FYI69" s="184"/>
      <c r="FYJ69" s="184"/>
      <c r="FYK69" s="184"/>
      <c r="FYL69" s="184"/>
      <c r="FYM69" s="184"/>
      <c r="FYN69" s="184"/>
      <c r="FYO69" s="184"/>
      <c r="FYP69" s="184"/>
      <c r="FYQ69" s="184"/>
      <c r="FYR69" s="184"/>
      <c r="FYS69" s="184"/>
      <c r="FYT69" s="184"/>
      <c r="FYU69" s="183"/>
      <c r="FYV69" s="184"/>
      <c r="FYW69" s="184"/>
      <c r="FYX69" s="184"/>
      <c r="FYY69" s="184"/>
      <c r="FYZ69" s="184"/>
      <c r="FZA69" s="184"/>
      <c r="FZB69" s="184"/>
      <c r="FZC69" s="184"/>
      <c r="FZD69" s="184"/>
      <c r="FZE69" s="184"/>
      <c r="FZF69" s="184"/>
      <c r="FZG69" s="184"/>
      <c r="FZH69" s="184"/>
      <c r="FZI69" s="184"/>
      <c r="FZJ69" s="184"/>
      <c r="FZK69" s="184"/>
      <c r="FZL69" s="183"/>
      <c r="FZM69" s="184"/>
      <c r="FZN69" s="184"/>
      <c r="FZO69" s="184"/>
      <c r="FZP69" s="184"/>
      <c r="FZQ69" s="184"/>
      <c r="FZR69" s="184"/>
      <c r="FZS69" s="184"/>
      <c r="FZT69" s="184"/>
      <c r="FZU69" s="184"/>
      <c r="FZV69" s="184"/>
      <c r="FZW69" s="184"/>
      <c r="FZX69" s="184"/>
      <c r="FZY69" s="184"/>
      <c r="FZZ69" s="184"/>
      <c r="GAA69" s="184"/>
      <c r="GAB69" s="184"/>
      <c r="GAC69" s="183"/>
      <c r="GAD69" s="184"/>
      <c r="GAE69" s="184"/>
      <c r="GAF69" s="184"/>
      <c r="GAG69" s="184"/>
      <c r="GAH69" s="184"/>
      <c r="GAI69" s="184"/>
      <c r="GAJ69" s="184"/>
      <c r="GAK69" s="184"/>
      <c r="GAL69" s="184"/>
      <c r="GAM69" s="184"/>
      <c r="GAN69" s="184"/>
      <c r="GAO69" s="184"/>
      <c r="GAP69" s="184"/>
      <c r="GAQ69" s="184"/>
      <c r="GAR69" s="184"/>
      <c r="GAS69" s="184"/>
      <c r="GAT69" s="183"/>
      <c r="GAU69" s="184"/>
      <c r="GAV69" s="184"/>
      <c r="GAW69" s="184"/>
      <c r="GAX69" s="184"/>
      <c r="GAY69" s="184"/>
      <c r="GAZ69" s="184"/>
      <c r="GBA69" s="184"/>
      <c r="GBB69" s="184"/>
      <c r="GBC69" s="184"/>
      <c r="GBD69" s="184"/>
      <c r="GBE69" s="184"/>
      <c r="GBF69" s="184"/>
      <c r="GBG69" s="184"/>
      <c r="GBH69" s="184"/>
      <c r="GBI69" s="184"/>
      <c r="GBJ69" s="184"/>
      <c r="GBK69" s="183"/>
      <c r="GBL69" s="184"/>
      <c r="GBM69" s="184"/>
      <c r="GBN69" s="184"/>
      <c r="GBO69" s="184"/>
      <c r="GBP69" s="184"/>
      <c r="GBQ69" s="184"/>
      <c r="GBR69" s="184"/>
      <c r="GBS69" s="184"/>
      <c r="GBT69" s="184"/>
      <c r="GBU69" s="184"/>
      <c r="GBV69" s="184"/>
      <c r="GBW69" s="184"/>
      <c r="GBX69" s="184"/>
      <c r="GBY69" s="184"/>
      <c r="GBZ69" s="184"/>
      <c r="GCA69" s="184"/>
      <c r="GCB69" s="183"/>
      <c r="GCC69" s="184"/>
      <c r="GCD69" s="184"/>
      <c r="GCE69" s="184"/>
      <c r="GCF69" s="184"/>
      <c r="GCG69" s="184"/>
      <c r="GCH69" s="184"/>
      <c r="GCI69" s="184"/>
      <c r="GCJ69" s="184"/>
      <c r="GCK69" s="184"/>
      <c r="GCL69" s="184"/>
      <c r="GCM69" s="184"/>
      <c r="GCN69" s="184"/>
      <c r="GCO69" s="184"/>
      <c r="GCP69" s="184"/>
      <c r="GCQ69" s="184"/>
      <c r="GCR69" s="184"/>
      <c r="GCS69" s="183"/>
      <c r="GCT69" s="184"/>
      <c r="GCU69" s="184"/>
      <c r="GCV69" s="184"/>
      <c r="GCW69" s="184"/>
      <c r="GCX69" s="184"/>
      <c r="GCY69" s="184"/>
      <c r="GCZ69" s="184"/>
      <c r="GDA69" s="184"/>
      <c r="GDB69" s="184"/>
      <c r="GDC69" s="184"/>
      <c r="GDD69" s="184"/>
      <c r="GDE69" s="184"/>
      <c r="GDF69" s="184"/>
      <c r="GDG69" s="184"/>
      <c r="GDH69" s="184"/>
      <c r="GDI69" s="184"/>
      <c r="GDJ69" s="183"/>
      <c r="GDK69" s="184"/>
      <c r="GDL69" s="184"/>
      <c r="GDM69" s="184"/>
      <c r="GDN69" s="184"/>
      <c r="GDO69" s="184"/>
      <c r="GDP69" s="184"/>
      <c r="GDQ69" s="184"/>
      <c r="GDR69" s="184"/>
      <c r="GDS69" s="184"/>
      <c r="GDT69" s="184"/>
      <c r="GDU69" s="184"/>
      <c r="GDV69" s="184"/>
      <c r="GDW69" s="184"/>
      <c r="GDX69" s="184"/>
      <c r="GDY69" s="184"/>
      <c r="GDZ69" s="184"/>
      <c r="GEA69" s="183"/>
      <c r="GEB69" s="184"/>
      <c r="GEC69" s="184"/>
      <c r="GED69" s="184"/>
      <c r="GEE69" s="184"/>
      <c r="GEF69" s="184"/>
      <c r="GEG69" s="184"/>
      <c r="GEH69" s="184"/>
      <c r="GEI69" s="184"/>
      <c r="GEJ69" s="184"/>
      <c r="GEK69" s="184"/>
      <c r="GEL69" s="184"/>
      <c r="GEM69" s="184"/>
      <c r="GEN69" s="184"/>
      <c r="GEO69" s="184"/>
      <c r="GEP69" s="184"/>
      <c r="GEQ69" s="184"/>
      <c r="GER69" s="183"/>
      <c r="GES69" s="184"/>
      <c r="GET69" s="184"/>
      <c r="GEU69" s="184"/>
      <c r="GEV69" s="184"/>
      <c r="GEW69" s="184"/>
      <c r="GEX69" s="184"/>
      <c r="GEY69" s="184"/>
      <c r="GEZ69" s="184"/>
      <c r="GFA69" s="184"/>
      <c r="GFB69" s="184"/>
      <c r="GFC69" s="184"/>
      <c r="GFD69" s="184"/>
      <c r="GFE69" s="184"/>
      <c r="GFF69" s="184"/>
      <c r="GFG69" s="184"/>
      <c r="GFH69" s="184"/>
      <c r="GFI69" s="183"/>
      <c r="GFJ69" s="184"/>
      <c r="GFK69" s="184"/>
      <c r="GFL69" s="184"/>
      <c r="GFM69" s="184"/>
      <c r="GFN69" s="184"/>
      <c r="GFO69" s="184"/>
      <c r="GFP69" s="184"/>
      <c r="GFQ69" s="184"/>
      <c r="GFR69" s="184"/>
      <c r="GFS69" s="184"/>
      <c r="GFT69" s="184"/>
      <c r="GFU69" s="184"/>
      <c r="GFV69" s="184"/>
      <c r="GFW69" s="184"/>
      <c r="GFX69" s="184"/>
      <c r="GFY69" s="184"/>
      <c r="GFZ69" s="183"/>
      <c r="GGA69" s="184"/>
      <c r="GGB69" s="184"/>
      <c r="GGC69" s="184"/>
      <c r="GGD69" s="184"/>
      <c r="GGE69" s="184"/>
      <c r="GGF69" s="184"/>
      <c r="GGG69" s="184"/>
      <c r="GGH69" s="184"/>
      <c r="GGI69" s="184"/>
      <c r="GGJ69" s="184"/>
      <c r="GGK69" s="184"/>
      <c r="GGL69" s="184"/>
      <c r="GGM69" s="184"/>
      <c r="GGN69" s="184"/>
      <c r="GGO69" s="184"/>
      <c r="GGP69" s="184"/>
      <c r="GGQ69" s="183"/>
      <c r="GGR69" s="184"/>
      <c r="GGS69" s="184"/>
      <c r="GGT69" s="184"/>
      <c r="GGU69" s="184"/>
      <c r="GGV69" s="184"/>
      <c r="GGW69" s="184"/>
      <c r="GGX69" s="184"/>
      <c r="GGY69" s="184"/>
      <c r="GGZ69" s="184"/>
      <c r="GHA69" s="184"/>
      <c r="GHB69" s="184"/>
      <c r="GHC69" s="184"/>
      <c r="GHD69" s="184"/>
      <c r="GHE69" s="184"/>
      <c r="GHF69" s="184"/>
      <c r="GHG69" s="184"/>
      <c r="GHH69" s="183"/>
      <c r="GHI69" s="184"/>
      <c r="GHJ69" s="184"/>
      <c r="GHK69" s="184"/>
      <c r="GHL69" s="184"/>
      <c r="GHM69" s="184"/>
      <c r="GHN69" s="184"/>
      <c r="GHO69" s="184"/>
      <c r="GHP69" s="184"/>
      <c r="GHQ69" s="184"/>
      <c r="GHR69" s="184"/>
      <c r="GHS69" s="184"/>
      <c r="GHT69" s="184"/>
      <c r="GHU69" s="184"/>
      <c r="GHV69" s="184"/>
      <c r="GHW69" s="184"/>
      <c r="GHX69" s="184"/>
      <c r="GHY69" s="183"/>
      <c r="GHZ69" s="184"/>
      <c r="GIA69" s="184"/>
      <c r="GIB69" s="184"/>
      <c r="GIC69" s="184"/>
      <c r="GID69" s="184"/>
      <c r="GIE69" s="184"/>
      <c r="GIF69" s="184"/>
      <c r="GIG69" s="184"/>
      <c r="GIH69" s="184"/>
      <c r="GII69" s="184"/>
      <c r="GIJ69" s="184"/>
      <c r="GIK69" s="184"/>
      <c r="GIL69" s="184"/>
      <c r="GIM69" s="184"/>
      <c r="GIN69" s="184"/>
      <c r="GIO69" s="184"/>
      <c r="GIP69" s="183"/>
      <c r="GIQ69" s="184"/>
      <c r="GIR69" s="184"/>
      <c r="GIS69" s="184"/>
      <c r="GIT69" s="184"/>
      <c r="GIU69" s="184"/>
      <c r="GIV69" s="184"/>
      <c r="GIW69" s="184"/>
      <c r="GIX69" s="184"/>
      <c r="GIY69" s="184"/>
      <c r="GIZ69" s="184"/>
      <c r="GJA69" s="184"/>
      <c r="GJB69" s="184"/>
      <c r="GJC69" s="184"/>
      <c r="GJD69" s="184"/>
      <c r="GJE69" s="184"/>
      <c r="GJF69" s="184"/>
      <c r="GJG69" s="183"/>
      <c r="GJH69" s="184"/>
      <c r="GJI69" s="184"/>
      <c r="GJJ69" s="184"/>
      <c r="GJK69" s="184"/>
      <c r="GJL69" s="184"/>
      <c r="GJM69" s="184"/>
      <c r="GJN69" s="184"/>
      <c r="GJO69" s="184"/>
      <c r="GJP69" s="184"/>
      <c r="GJQ69" s="184"/>
      <c r="GJR69" s="184"/>
      <c r="GJS69" s="184"/>
      <c r="GJT69" s="184"/>
      <c r="GJU69" s="184"/>
      <c r="GJV69" s="184"/>
      <c r="GJW69" s="184"/>
      <c r="GJX69" s="183"/>
      <c r="GJY69" s="184"/>
      <c r="GJZ69" s="184"/>
      <c r="GKA69" s="184"/>
      <c r="GKB69" s="184"/>
      <c r="GKC69" s="184"/>
      <c r="GKD69" s="184"/>
      <c r="GKE69" s="184"/>
      <c r="GKF69" s="184"/>
      <c r="GKG69" s="184"/>
      <c r="GKH69" s="184"/>
      <c r="GKI69" s="184"/>
      <c r="GKJ69" s="184"/>
      <c r="GKK69" s="184"/>
      <c r="GKL69" s="184"/>
      <c r="GKM69" s="184"/>
      <c r="GKN69" s="184"/>
      <c r="GKO69" s="183"/>
      <c r="GKP69" s="184"/>
      <c r="GKQ69" s="184"/>
      <c r="GKR69" s="184"/>
      <c r="GKS69" s="184"/>
      <c r="GKT69" s="184"/>
      <c r="GKU69" s="184"/>
      <c r="GKV69" s="184"/>
      <c r="GKW69" s="184"/>
      <c r="GKX69" s="184"/>
      <c r="GKY69" s="184"/>
      <c r="GKZ69" s="184"/>
      <c r="GLA69" s="184"/>
      <c r="GLB69" s="184"/>
      <c r="GLC69" s="184"/>
      <c r="GLD69" s="184"/>
      <c r="GLE69" s="184"/>
      <c r="GLF69" s="183"/>
      <c r="GLG69" s="184"/>
      <c r="GLH69" s="184"/>
      <c r="GLI69" s="184"/>
      <c r="GLJ69" s="184"/>
      <c r="GLK69" s="184"/>
      <c r="GLL69" s="184"/>
      <c r="GLM69" s="184"/>
      <c r="GLN69" s="184"/>
      <c r="GLO69" s="184"/>
      <c r="GLP69" s="184"/>
      <c r="GLQ69" s="184"/>
      <c r="GLR69" s="184"/>
      <c r="GLS69" s="184"/>
      <c r="GLT69" s="184"/>
      <c r="GLU69" s="184"/>
      <c r="GLV69" s="184"/>
      <c r="GLW69" s="183"/>
      <c r="GLX69" s="184"/>
      <c r="GLY69" s="184"/>
      <c r="GLZ69" s="184"/>
      <c r="GMA69" s="184"/>
      <c r="GMB69" s="184"/>
      <c r="GMC69" s="184"/>
      <c r="GMD69" s="184"/>
      <c r="GME69" s="184"/>
      <c r="GMF69" s="184"/>
      <c r="GMG69" s="184"/>
      <c r="GMH69" s="184"/>
      <c r="GMI69" s="184"/>
      <c r="GMJ69" s="184"/>
      <c r="GMK69" s="184"/>
      <c r="GML69" s="184"/>
      <c r="GMM69" s="184"/>
      <c r="GMN69" s="183"/>
      <c r="GMO69" s="184"/>
      <c r="GMP69" s="184"/>
      <c r="GMQ69" s="184"/>
      <c r="GMR69" s="184"/>
      <c r="GMS69" s="184"/>
      <c r="GMT69" s="184"/>
      <c r="GMU69" s="184"/>
      <c r="GMV69" s="184"/>
      <c r="GMW69" s="184"/>
      <c r="GMX69" s="184"/>
      <c r="GMY69" s="184"/>
      <c r="GMZ69" s="184"/>
      <c r="GNA69" s="184"/>
      <c r="GNB69" s="184"/>
      <c r="GNC69" s="184"/>
      <c r="GND69" s="184"/>
      <c r="GNE69" s="183"/>
      <c r="GNF69" s="184"/>
      <c r="GNG69" s="184"/>
      <c r="GNH69" s="184"/>
      <c r="GNI69" s="184"/>
      <c r="GNJ69" s="184"/>
      <c r="GNK69" s="184"/>
      <c r="GNL69" s="184"/>
      <c r="GNM69" s="184"/>
      <c r="GNN69" s="184"/>
      <c r="GNO69" s="184"/>
      <c r="GNP69" s="184"/>
      <c r="GNQ69" s="184"/>
      <c r="GNR69" s="184"/>
      <c r="GNS69" s="184"/>
      <c r="GNT69" s="184"/>
      <c r="GNU69" s="184"/>
      <c r="GNV69" s="183"/>
      <c r="GNW69" s="184"/>
      <c r="GNX69" s="184"/>
      <c r="GNY69" s="184"/>
      <c r="GNZ69" s="184"/>
      <c r="GOA69" s="184"/>
      <c r="GOB69" s="184"/>
      <c r="GOC69" s="184"/>
      <c r="GOD69" s="184"/>
      <c r="GOE69" s="184"/>
      <c r="GOF69" s="184"/>
      <c r="GOG69" s="184"/>
      <c r="GOH69" s="184"/>
      <c r="GOI69" s="184"/>
      <c r="GOJ69" s="184"/>
      <c r="GOK69" s="184"/>
      <c r="GOL69" s="184"/>
      <c r="GOM69" s="183"/>
      <c r="GON69" s="184"/>
      <c r="GOO69" s="184"/>
      <c r="GOP69" s="184"/>
      <c r="GOQ69" s="184"/>
      <c r="GOR69" s="184"/>
      <c r="GOS69" s="184"/>
      <c r="GOT69" s="184"/>
      <c r="GOU69" s="184"/>
      <c r="GOV69" s="184"/>
      <c r="GOW69" s="184"/>
      <c r="GOX69" s="184"/>
      <c r="GOY69" s="184"/>
      <c r="GOZ69" s="184"/>
      <c r="GPA69" s="184"/>
      <c r="GPB69" s="184"/>
      <c r="GPC69" s="184"/>
      <c r="GPD69" s="183"/>
      <c r="GPE69" s="184"/>
      <c r="GPF69" s="184"/>
      <c r="GPG69" s="184"/>
      <c r="GPH69" s="184"/>
      <c r="GPI69" s="184"/>
      <c r="GPJ69" s="184"/>
      <c r="GPK69" s="184"/>
      <c r="GPL69" s="184"/>
      <c r="GPM69" s="184"/>
      <c r="GPN69" s="184"/>
      <c r="GPO69" s="184"/>
      <c r="GPP69" s="184"/>
      <c r="GPQ69" s="184"/>
      <c r="GPR69" s="184"/>
      <c r="GPS69" s="184"/>
      <c r="GPT69" s="184"/>
      <c r="GPU69" s="183"/>
      <c r="GPV69" s="184"/>
      <c r="GPW69" s="184"/>
      <c r="GPX69" s="184"/>
      <c r="GPY69" s="184"/>
      <c r="GPZ69" s="184"/>
      <c r="GQA69" s="184"/>
      <c r="GQB69" s="184"/>
      <c r="GQC69" s="184"/>
      <c r="GQD69" s="184"/>
      <c r="GQE69" s="184"/>
      <c r="GQF69" s="184"/>
      <c r="GQG69" s="184"/>
      <c r="GQH69" s="184"/>
      <c r="GQI69" s="184"/>
      <c r="GQJ69" s="184"/>
      <c r="GQK69" s="184"/>
      <c r="GQL69" s="183"/>
      <c r="GQM69" s="184"/>
      <c r="GQN69" s="184"/>
      <c r="GQO69" s="184"/>
      <c r="GQP69" s="184"/>
      <c r="GQQ69" s="184"/>
      <c r="GQR69" s="184"/>
      <c r="GQS69" s="184"/>
      <c r="GQT69" s="184"/>
      <c r="GQU69" s="184"/>
      <c r="GQV69" s="184"/>
      <c r="GQW69" s="184"/>
      <c r="GQX69" s="184"/>
      <c r="GQY69" s="184"/>
      <c r="GQZ69" s="184"/>
      <c r="GRA69" s="184"/>
      <c r="GRB69" s="184"/>
      <c r="GRC69" s="183"/>
      <c r="GRD69" s="184"/>
      <c r="GRE69" s="184"/>
      <c r="GRF69" s="184"/>
      <c r="GRG69" s="184"/>
      <c r="GRH69" s="184"/>
      <c r="GRI69" s="184"/>
      <c r="GRJ69" s="184"/>
      <c r="GRK69" s="184"/>
      <c r="GRL69" s="184"/>
      <c r="GRM69" s="184"/>
      <c r="GRN69" s="184"/>
      <c r="GRO69" s="184"/>
      <c r="GRP69" s="184"/>
      <c r="GRQ69" s="184"/>
      <c r="GRR69" s="184"/>
      <c r="GRS69" s="184"/>
      <c r="GRT69" s="183"/>
      <c r="GRU69" s="184"/>
      <c r="GRV69" s="184"/>
      <c r="GRW69" s="184"/>
      <c r="GRX69" s="184"/>
      <c r="GRY69" s="184"/>
      <c r="GRZ69" s="184"/>
      <c r="GSA69" s="184"/>
      <c r="GSB69" s="184"/>
      <c r="GSC69" s="184"/>
      <c r="GSD69" s="184"/>
      <c r="GSE69" s="184"/>
      <c r="GSF69" s="184"/>
      <c r="GSG69" s="184"/>
      <c r="GSH69" s="184"/>
      <c r="GSI69" s="184"/>
      <c r="GSJ69" s="184"/>
      <c r="GSK69" s="183"/>
      <c r="GSL69" s="184"/>
      <c r="GSM69" s="184"/>
      <c r="GSN69" s="184"/>
      <c r="GSO69" s="184"/>
      <c r="GSP69" s="184"/>
      <c r="GSQ69" s="184"/>
      <c r="GSR69" s="184"/>
      <c r="GSS69" s="184"/>
      <c r="GST69" s="184"/>
      <c r="GSU69" s="184"/>
      <c r="GSV69" s="184"/>
      <c r="GSW69" s="184"/>
      <c r="GSX69" s="184"/>
      <c r="GSY69" s="184"/>
      <c r="GSZ69" s="184"/>
      <c r="GTA69" s="184"/>
      <c r="GTB69" s="183"/>
      <c r="GTC69" s="184"/>
      <c r="GTD69" s="184"/>
      <c r="GTE69" s="184"/>
      <c r="GTF69" s="184"/>
      <c r="GTG69" s="184"/>
      <c r="GTH69" s="184"/>
      <c r="GTI69" s="184"/>
      <c r="GTJ69" s="184"/>
      <c r="GTK69" s="184"/>
      <c r="GTL69" s="184"/>
      <c r="GTM69" s="184"/>
      <c r="GTN69" s="184"/>
      <c r="GTO69" s="184"/>
      <c r="GTP69" s="184"/>
      <c r="GTQ69" s="184"/>
      <c r="GTR69" s="184"/>
      <c r="GTS69" s="183"/>
      <c r="GTT69" s="184"/>
      <c r="GTU69" s="184"/>
      <c r="GTV69" s="184"/>
      <c r="GTW69" s="184"/>
      <c r="GTX69" s="184"/>
      <c r="GTY69" s="184"/>
      <c r="GTZ69" s="184"/>
      <c r="GUA69" s="184"/>
      <c r="GUB69" s="184"/>
      <c r="GUC69" s="184"/>
      <c r="GUD69" s="184"/>
      <c r="GUE69" s="184"/>
      <c r="GUF69" s="184"/>
      <c r="GUG69" s="184"/>
      <c r="GUH69" s="184"/>
      <c r="GUI69" s="184"/>
      <c r="GUJ69" s="183"/>
      <c r="GUK69" s="184"/>
      <c r="GUL69" s="184"/>
      <c r="GUM69" s="184"/>
      <c r="GUN69" s="184"/>
      <c r="GUO69" s="184"/>
      <c r="GUP69" s="184"/>
      <c r="GUQ69" s="184"/>
      <c r="GUR69" s="184"/>
      <c r="GUS69" s="184"/>
      <c r="GUT69" s="184"/>
      <c r="GUU69" s="184"/>
      <c r="GUV69" s="184"/>
      <c r="GUW69" s="184"/>
      <c r="GUX69" s="184"/>
      <c r="GUY69" s="184"/>
      <c r="GUZ69" s="184"/>
      <c r="GVA69" s="183"/>
      <c r="GVB69" s="184"/>
      <c r="GVC69" s="184"/>
      <c r="GVD69" s="184"/>
      <c r="GVE69" s="184"/>
      <c r="GVF69" s="184"/>
      <c r="GVG69" s="184"/>
      <c r="GVH69" s="184"/>
      <c r="GVI69" s="184"/>
      <c r="GVJ69" s="184"/>
      <c r="GVK69" s="184"/>
      <c r="GVL69" s="184"/>
      <c r="GVM69" s="184"/>
      <c r="GVN69" s="184"/>
      <c r="GVO69" s="184"/>
      <c r="GVP69" s="184"/>
      <c r="GVQ69" s="184"/>
      <c r="GVR69" s="183"/>
      <c r="GVS69" s="184"/>
      <c r="GVT69" s="184"/>
      <c r="GVU69" s="184"/>
      <c r="GVV69" s="184"/>
      <c r="GVW69" s="184"/>
      <c r="GVX69" s="184"/>
      <c r="GVY69" s="184"/>
      <c r="GVZ69" s="184"/>
      <c r="GWA69" s="184"/>
      <c r="GWB69" s="184"/>
      <c r="GWC69" s="184"/>
      <c r="GWD69" s="184"/>
      <c r="GWE69" s="184"/>
      <c r="GWF69" s="184"/>
      <c r="GWG69" s="184"/>
      <c r="GWH69" s="184"/>
      <c r="GWI69" s="183"/>
      <c r="GWJ69" s="184"/>
      <c r="GWK69" s="184"/>
      <c r="GWL69" s="184"/>
      <c r="GWM69" s="184"/>
      <c r="GWN69" s="184"/>
      <c r="GWO69" s="184"/>
      <c r="GWP69" s="184"/>
      <c r="GWQ69" s="184"/>
      <c r="GWR69" s="184"/>
      <c r="GWS69" s="184"/>
      <c r="GWT69" s="184"/>
      <c r="GWU69" s="184"/>
      <c r="GWV69" s="184"/>
      <c r="GWW69" s="184"/>
      <c r="GWX69" s="184"/>
      <c r="GWY69" s="184"/>
      <c r="GWZ69" s="183"/>
      <c r="GXA69" s="184"/>
      <c r="GXB69" s="184"/>
      <c r="GXC69" s="184"/>
      <c r="GXD69" s="184"/>
      <c r="GXE69" s="184"/>
      <c r="GXF69" s="184"/>
      <c r="GXG69" s="184"/>
      <c r="GXH69" s="184"/>
      <c r="GXI69" s="184"/>
      <c r="GXJ69" s="184"/>
      <c r="GXK69" s="184"/>
      <c r="GXL69" s="184"/>
      <c r="GXM69" s="184"/>
      <c r="GXN69" s="184"/>
      <c r="GXO69" s="184"/>
      <c r="GXP69" s="184"/>
      <c r="GXQ69" s="183"/>
      <c r="GXR69" s="184"/>
      <c r="GXS69" s="184"/>
      <c r="GXT69" s="184"/>
      <c r="GXU69" s="184"/>
      <c r="GXV69" s="184"/>
      <c r="GXW69" s="184"/>
      <c r="GXX69" s="184"/>
      <c r="GXY69" s="184"/>
      <c r="GXZ69" s="184"/>
      <c r="GYA69" s="184"/>
      <c r="GYB69" s="184"/>
      <c r="GYC69" s="184"/>
      <c r="GYD69" s="184"/>
      <c r="GYE69" s="184"/>
      <c r="GYF69" s="184"/>
      <c r="GYG69" s="184"/>
      <c r="GYH69" s="183"/>
      <c r="GYI69" s="184"/>
      <c r="GYJ69" s="184"/>
      <c r="GYK69" s="184"/>
      <c r="GYL69" s="184"/>
      <c r="GYM69" s="184"/>
      <c r="GYN69" s="184"/>
      <c r="GYO69" s="184"/>
      <c r="GYP69" s="184"/>
      <c r="GYQ69" s="184"/>
      <c r="GYR69" s="184"/>
      <c r="GYS69" s="184"/>
      <c r="GYT69" s="184"/>
      <c r="GYU69" s="184"/>
      <c r="GYV69" s="184"/>
      <c r="GYW69" s="184"/>
      <c r="GYX69" s="184"/>
      <c r="GYY69" s="183"/>
      <c r="GYZ69" s="184"/>
      <c r="GZA69" s="184"/>
      <c r="GZB69" s="184"/>
      <c r="GZC69" s="184"/>
      <c r="GZD69" s="184"/>
      <c r="GZE69" s="184"/>
      <c r="GZF69" s="184"/>
      <c r="GZG69" s="184"/>
      <c r="GZH69" s="184"/>
      <c r="GZI69" s="184"/>
      <c r="GZJ69" s="184"/>
      <c r="GZK69" s="184"/>
      <c r="GZL69" s="184"/>
      <c r="GZM69" s="184"/>
      <c r="GZN69" s="184"/>
      <c r="GZO69" s="184"/>
      <c r="GZP69" s="183"/>
      <c r="GZQ69" s="184"/>
      <c r="GZR69" s="184"/>
      <c r="GZS69" s="184"/>
      <c r="GZT69" s="184"/>
      <c r="GZU69" s="184"/>
      <c r="GZV69" s="184"/>
      <c r="GZW69" s="184"/>
      <c r="GZX69" s="184"/>
      <c r="GZY69" s="184"/>
      <c r="GZZ69" s="184"/>
      <c r="HAA69" s="184"/>
      <c r="HAB69" s="184"/>
      <c r="HAC69" s="184"/>
      <c r="HAD69" s="184"/>
      <c r="HAE69" s="184"/>
      <c r="HAF69" s="184"/>
      <c r="HAG69" s="183"/>
      <c r="HAH69" s="184"/>
      <c r="HAI69" s="184"/>
      <c r="HAJ69" s="184"/>
      <c r="HAK69" s="184"/>
      <c r="HAL69" s="184"/>
      <c r="HAM69" s="184"/>
      <c r="HAN69" s="184"/>
      <c r="HAO69" s="184"/>
      <c r="HAP69" s="184"/>
      <c r="HAQ69" s="184"/>
      <c r="HAR69" s="184"/>
      <c r="HAS69" s="184"/>
      <c r="HAT69" s="184"/>
      <c r="HAU69" s="184"/>
      <c r="HAV69" s="184"/>
      <c r="HAW69" s="184"/>
      <c r="HAX69" s="183"/>
      <c r="HAY69" s="184"/>
      <c r="HAZ69" s="184"/>
      <c r="HBA69" s="184"/>
      <c r="HBB69" s="184"/>
      <c r="HBC69" s="184"/>
      <c r="HBD69" s="184"/>
      <c r="HBE69" s="184"/>
      <c r="HBF69" s="184"/>
      <c r="HBG69" s="184"/>
      <c r="HBH69" s="184"/>
      <c r="HBI69" s="184"/>
      <c r="HBJ69" s="184"/>
      <c r="HBK69" s="184"/>
      <c r="HBL69" s="184"/>
      <c r="HBM69" s="184"/>
      <c r="HBN69" s="184"/>
      <c r="HBO69" s="183"/>
      <c r="HBP69" s="184"/>
      <c r="HBQ69" s="184"/>
      <c r="HBR69" s="184"/>
      <c r="HBS69" s="184"/>
      <c r="HBT69" s="184"/>
      <c r="HBU69" s="184"/>
      <c r="HBV69" s="184"/>
      <c r="HBW69" s="184"/>
      <c r="HBX69" s="184"/>
      <c r="HBY69" s="184"/>
      <c r="HBZ69" s="184"/>
      <c r="HCA69" s="184"/>
      <c r="HCB69" s="184"/>
      <c r="HCC69" s="184"/>
      <c r="HCD69" s="184"/>
      <c r="HCE69" s="184"/>
      <c r="HCF69" s="183"/>
      <c r="HCG69" s="184"/>
      <c r="HCH69" s="184"/>
      <c r="HCI69" s="184"/>
      <c r="HCJ69" s="184"/>
      <c r="HCK69" s="184"/>
      <c r="HCL69" s="184"/>
      <c r="HCM69" s="184"/>
      <c r="HCN69" s="184"/>
      <c r="HCO69" s="184"/>
      <c r="HCP69" s="184"/>
      <c r="HCQ69" s="184"/>
      <c r="HCR69" s="184"/>
      <c r="HCS69" s="184"/>
      <c r="HCT69" s="184"/>
      <c r="HCU69" s="184"/>
      <c r="HCV69" s="184"/>
      <c r="HCW69" s="183"/>
      <c r="HCX69" s="184"/>
      <c r="HCY69" s="184"/>
      <c r="HCZ69" s="184"/>
      <c r="HDA69" s="184"/>
      <c r="HDB69" s="184"/>
      <c r="HDC69" s="184"/>
      <c r="HDD69" s="184"/>
      <c r="HDE69" s="184"/>
      <c r="HDF69" s="184"/>
      <c r="HDG69" s="184"/>
      <c r="HDH69" s="184"/>
      <c r="HDI69" s="184"/>
      <c r="HDJ69" s="184"/>
      <c r="HDK69" s="184"/>
      <c r="HDL69" s="184"/>
      <c r="HDM69" s="184"/>
      <c r="HDN69" s="183"/>
      <c r="HDO69" s="184"/>
      <c r="HDP69" s="184"/>
      <c r="HDQ69" s="184"/>
      <c r="HDR69" s="184"/>
      <c r="HDS69" s="184"/>
      <c r="HDT69" s="184"/>
      <c r="HDU69" s="184"/>
      <c r="HDV69" s="184"/>
      <c r="HDW69" s="184"/>
      <c r="HDX69" s="184"/>
      <c r="HDY69" s="184"/>
      <c r="HDZ69" s="184"/>
      <c r="HEA69" s="184"/>
      <c r="HEB69" s="184"/>
      <c r="HEC69" s="184"/>
      <c r="HED69" s="184"/>
      <c r="HEE69" s="183"/>
      <c r="HEF69" s="184"/>
      <c r="HEG69" s="184"/>
      <c r="HEH69" s="184"/>
      <c r="HEI69" s="184"/>
      <c r="HEJ69" s="184"/>
      <c r="HEK69" s="184"/>
      <c r="HEL69" s="184"/>
      <c r="HEM69" s="184"/>
      <c r="HEN69" s="184"/>
      <c r="HEO69" s="184"/>
      <c r="HEP69" s="184"/>
      <c r="HEQ69" s="184"/>
      <c r="HER69" s="184"/>
      <c r="HES69" s="184"/>
      <c r="HET69" s="184"/>
      <c r="HEU69" s="184"/>
      <c r="HEV69" s="183"/>
      <c r="HEW69" s="184"/>
      <c r="HEX69" s="184"/>
      <c r="HEY69" s="184"/>
      <c r="HEZ69" s="184"/>
      <c r="HFA69" s="184"/>
      <c r="HFB69" s="184"/>
      <c r="HFC69" s="184"/>
      <c r="HFD69" s="184"/>
      <c r="HFE69" s="184"/>
      <c r="HFF69" s="184"/>
      <c r="HFG69" s="184"/>
      <c r="HFH69" s="184"/>
      <c r="HFI69" s="184"/>
      <c r="HFJ69" s="184"/>
      <c r="HFK69" s="184"/>
      <c r="HFL69" s="184"/>
      <c r="HFM69" s="183"/>
      <c r="HFN69" s="184"/>
      <c r="HFO69" s="184"/>
      <c r="HFP69" s="184"/>
      <c r="HFQ69" s="184"/>
      <c r="HFR69" s="184"/>
      <c r="HFS69" s="184"/>
      <c r="HFT69" s="184"/>
      <c r="HFU69" s="184"/>
      <c r="HFV69" s="184"/>
      <c r="HFW69" s="184"/>
      <c r="HFX69" s="184"/>
      <c r="HFY69" s="184"/>
      <c r="HFZ69" s="184"/>
      <c r="HGA69" s="184"/>
      <c r="HGB69" s="184"/>
      <c r="HGC69" s="184"/>
      <c r="HGD69" s="183"/>
      <c r="HGE69" s="184"/>
      <c r="HGF69" s="184"/>
      <c r="HGG69" s="184"/>
      <c r="HGH69" s="184"/>
      <c r="HGI69" s="184"/>
      <c r="HGJ69" s="184"/>
      <c r="HGK69" s="184"/>
      <c r="HGL69" s="184"/>
      <c r="HGM69" s="184"/>
      <c r="HGN69" s="184"/>
      <c r="HGO69" s="184"/>
      <c r="HGP69" s="184"/>
      <c r="HGQ69" s="184"/>
      <c r="HGR69" s="184"/>
      <c r="HGS69" s="184"/>
      <c r="HGT69" s="184"/>
      <c r="HGU69" s="183"/>
      <c r="HGV69" s="184"/>
      <c r="HGW69" s="184"/>
      <c r="HGX69" s="184"/>
      <c r="HGY69" s="184"/>
      <c r="HGZ69" s="184"/>
      <c r="HHA69" s="184"/>
      <c r="HHB69" s="184"/>
      <c r="HHC69" s="184"/>
      <c r="HHD69" s="184"/>
      <c r="HHE69" s="184"/>
      <c r="HHF69" s="184"/>
      <c r="HHG69" s="184"/>
      <c r="HHH69" s="184"/>
      <c r="HHI69" s="184"/>
      <c r="HHJ69" s="184"/>
      <c r="HHK69" s="184"/>
      <c r="HHL69" s="183"/>
      <c r="HHM69" s="184"/>
      <c r="HHN69" s="184"/>
      <c r="HHO69" s="184"/>
      <c r="HHP69" s="184"/>
      <c r="HHQ69" s="184"/>
      <c r="HHR69" s="184"/>
      <c r="HHS69" s="184"/>
      <c r="HHT69" s="184"/>
      <c r="HHU69" s="184"/>
      <c r="HHV69" s="184"/>
      <c r="HHW69" s="184"/>
      <c r="HHX69" s="184"/>
      <c r="HHY69" s="184"/>
      <c r="HHZ69" s="184"/>
      <c r="HIA69" s="184"/>
      <c r="HIB69" s="184"/>
      <c r="HIC69" s="183"/>
      <c r="HID69" s="184"/>
      <c r="HIE69" s="184"/>
      <c r="HIF69" s="184"/>
      <c r="HIG69" s="184"/>
      <c r="HIH69" s="184"/>
      <c r="HII69" s="184"/>
      <c r="HIJ69" s="184"/>
      <c r="HIK69" s="184"/>
      <c r="HIL69" s="184"/>
      <c r="HIM69" s="184"/>
      <c r="HIN69" s="184"/>
      <c r="HIO69" s="184"/>
      <c r="HIP69" s="184"/>
      <c r="HIQ69" s="184"/>
      <c r="HIR69" s="184"/>
      <c r="HIS69" s="184"/>
      <c r="HIT69" s="183"/>
      <c r="HIU69" s="184"/>
      <c r="HIV69" s="184"/>
      <c r="HIW69" s="184"/>
      <c r="HIX69" s="184"/>
      <c r="HIY69" s="184"/>
      <c r="HIZ69" s="184"/>
      <c r="HJA69" s="184"/>
      <c r="HJB69" s="184"/>
      <c r="HJC69" s="184"/>
      <c r="HJD69" s="184"/>
      <c r="HJE69" s="184"/>
      <c r="HJF69" s="184"/>
      <c r="HJG69" s="184"/>
      <c r="HJH69" s="184"/>
      <c r="HJI69" s="184"/>
      <c r="HJJ69" s="184"/>
      <c r="HJK69" s="183"/>
      <c r="HJL69" s="184"/>
      <c r="HJM69" s="184"/>
      <c r="HJN69" s="184"/>
      <c r="HJO69" s="184"/>
      <c r="HJP69" s="184"/>
      <c r="HJQ69" s="184"/>
      <c r="HJR69" s="184"/>
      <c r="HJS69" s="184"/>
      <c r="HJT69" s="184"/>
      <c r="HJU69" s="184"/>
      <c r="HJV69" s="184"/>
      <c r="HJW69" s="184"/>
      <c r="HJX69" s="184"/>
      <c r="HJY69" s="184"/>
      <c r="HJZ69" s="184"/>
      <c r="HKA69" s="184"/>
      <c r="HKB69" s="183"/>
      <c r="HKC69" s="184"/>
      <c r="HKD69" s="184"/>
      <c r="HKE69" s="184"/>
      <c r="HKF69" s="184"/>
      <c r="HKG69" s="184"/>
      <c r="HKH69" s="184"/>
      <c r="HKI69" s="184"/>
      <c r="HKJ69" s="184"/>
      <c r="HKK69" s="184"/>
      <c r="HKL69" s="184"/>
      <c r="HKM69" s="184"/>
      <c r="HKN69" s="184"/>
      <c r="HKO69" s="184"/>
      <c r="HKP69" s="184"/>
      <c r="HKQ69" s="184"/>
      <c r="HKR69" s="184"/>
      <c r="HKS69" s="183"/>
      <c r="HKT69" s="184"/>
      <c r="HKU69" s="184"/>
      <c r="HKV69" s="184"/>
      <c r="HKW69" s="184"/>
      <c r="HKX69" s="184"/>
      <c r="HKY69" s="184"/>
      <c r="HKZ69" s="184"/>
      <c r="HLA69" s="184"/>
      <c r="HLB69" s="184"/>
      <c r="HLC69" s="184"/>
      <c r="HLD69" s="184"/>
      <c r="HLE69" s="184"/>
      <c r="HLF69" s="184"/>
      <c r="HLG69" s="184"/>
      <c r="HLH69" s="184"/>
      <c r="HLI69" s="184"/>
      <c r="HLJ69" s="183"/>
      <c r="HLK69" s="184"/>
      <c r="HLL69" s="184"/>
      <c r="HLM69" s="184"/>
      <c r="HLN69" s="184"/>
      <c r="HLO69" s="184"/>
      <c r="HLP69" s="184"/>
      <c r="HLQ69" s="184"/>
      <c r="HLR69" s="184"/>
      <c r="HLS69" s="184"/>
      <c r="HLT69" s="184"/>
      <c r="HLU69" s="184"/>
      <c r="HLV69" s="184"/>
      <c r="HLW69" s="184"/>
      <c r="HLX69" s="184"/>
      <c r="HLY69" s="184"/>
      <c r="HLZ69" s="184"/>
      <c r="HMA69" s="183"/>
      <c r="HMB69" s="184"/>
      <c r="HMC69" s="184"/>
      <c r="HMD69" s="184"/>
      <c r="HME69" s="184"/>
      <c r="HMF69" s="184"/>
      <c r="HMG69" s="184"/>
      <c r="HMH69" s="184"/>
      <c r="HMI69" s="184"/>
      <c r="HMJ69" s="184"/>
      <c r="HMK69" s="184"/>
      <c r="HML69" s="184"/>
      <c r="HMM69" s="184"/>
      <c r="HMN69" s="184"/>
      <c r="HMO69" s="184"/>
      <c r="HMP69" s="184"/>
      <c r="HMQ69" s="184"/>
      <c r="HMR69" s="183"/>
      <c r="HMS69" s="184"/>
      <c r="HMT69" s="184"/>
      <c r="HMU69" s="184"/>
      <c r="HMV69" s="184"/>
      <c r="HMW69" s="184"/>
      <c r="HMX69" s="184"/>
      <c r="HMY69" s="184"/>
      <c r="HMZ69" s="184"/>
      <c r="HNA69" s="184"/>
      <c r="HNB69" s="184"/>
      <c r="HNC69" s="184"/>
      <c r="HND69" s="184"/>
      <c r="HNE69" s="184"/>
      <c r="HNF69" s="184"/>
      <c r="HNG69" s="184"/>
      <c r="HNH69" s="184"/>
      <c r="HNI69" s="183"/>
      <c r="HNJ69" s="184"/>
      <c r="HNK69" s="184"/>
      <c r="HNL69" s="184"/>
      <c r="HNM69" s="184"/>
      <c r="HNN69" s="184"/>
      <c r="HNO69" s="184"/>
      <c r="HNP69" s="184"/>
      <c r="HNQ69" s="184"/>
      <c r="HNR69" s="184"/>
      <c r="HNS69" s="184"/>
      <c r="HNT69" s="184"/>
      <c r="HNU69" s="184"/>
      <c r="HNV69" s="184"/>
      <c r="HNW69" s="184"/>
      <c r="HNX69" s="184"/>
      <c r="HNY69" s="184"/>
      <c r="HNZ69" s="183"/>
      <c r="HOA69" s="184"/>
      <c r="HOB69" s="184"/>
      <c r="HOC69" s="184"/>
      <c r="HOD69" s="184"/>
      <c r="HOE69" s="184"/>
      <c r="HOF69" s="184"/>
      <c r="HOG69" s="184"/>
      <c r="HOH69" s="184"/>
      <c r="HOI69" s="184"/>
      <c r="HOJ69" s="184"/>
      <c r="HOK69" s="184"/>
      <c r="HOL69" s="184"/>
      <c r="HOM69" s="184"/>
      <c r="HON69" s="184"/>
      <c r="HOO69" s="184"/>
      <c r="HOP69" s="184"/>
      <c r="HOQ69" s="183"/>
      <c r="HOR69" s="184"/>
      <c r="HOS69" s="184"/>
      <c r="HOT69" s="184"/>
      <c r="HOU69" s="184"/>
      <c r="HOV69" s="184"/>
      <c r="HOW69" s="184"/>
      <c r="HOX69" s="184"/>
      <c r="HOY69" s="184"/>
      <c r="HOZ69" s="184"/>
      <c r="HPA69" s="184"/>
      <c r="HPB69" s="184"/>
      <c r="HPC69" s="184"/>
      <c r="HPD69" s="184"/>
      <c r="HPE69" s="184"/>
      <c r="HPF69" s="184"/>
      <c r="HPG69" s="184"/>
      <c r="HPH69" s="183"/>
      <c r="HPI69" s="184"/>
      <c r="HPJ69" s="184"/>
      <c r="HPK69" s="184"/>
      <c r="HPL69" s="184"/>
      <c r="HPM69" s="184"/>
      <c r="HPN69" s="184"/>
      <c r="HPO69" s="184"/>
      <c r="HPP69" s="184"/>
      <c r="HPQ69" s="184"/>
      <c r="HPR69" s="184"/>
      <c r="HPS69" s="184"/>
      <c r="HPT69" s="184"/>
      <c r="HPU69" s="184"/>
      <c r="HPV69" s="184"/>
      <c r="HPW69" s="184"/>
      <c r="HPX69" s="184"/>
      <c r="HPY69" s="183"/>
      <c r="HPZ69" s="184"/>
      <c r="HQA69" s="184"/>
      <c r="HQB69" s="184"/>
      <c r="HQC69" s="184"/>
      <c r="HQD69" s="184"/>
      <c r="HQE69" s="184"/>
      <c r="HQF69" s="184"/>
      <c r="HQG69" s="184"/>
      <c r="HQH69" s="184"/>
      <c r="HQI69" s="184"/>
      <c r="HQJ69" s="184"/>
      <c r="HQK69" s="184"/>
      <c r="HQL69" s="184"/>
      <c r="HQM69" s="184"/>
      <c r="HQN69" s="184"/>
      <c r="HQO69" s="184"/>
      <c r="HQP69" s="183"/>
      <c r="HQQ69" s="184"/>
      <c r="HQR69" s="184"/>
      <c r="HQS69" s="184"/>
      <c r="HQT69" s="184"/>
      <c r="HQU69" s="184"/>
      <c r="HQV69" s="184"/>
      <c r="HQW69" s="184"/>
      <c r="HQX69" s="184"/>
      <c r="HQY69" s="184"/>
      <c r="HQZ69" s="184"/>
      <c r="HRA69" s="184"/>
      <c r="HRB69" s="184"/>
      <c r="HRC69" s="184"/>
      <c r="HRD69" s="184"/>
      <c r="HRE69" s="184"/>
      <c r="HRF69" s="184"/>
      <c r="HRG69" s="183"/>
      <c r="HRH69" s="184"/>
      <c r="HRI69" s="184"/>
      <c r="HRJ69" s="184"/>
      <c r="HRK69" s="184"/>
      <c r="HRL69" s="184"/>
      <c r="HRM69" s="184"/>
      <c r="HRN69" s="184"/>
      <c r="HRO69" s="184"/>
      <c r="HRP69" s="184"/>
      <c r="HRQ69" s="184"/>
      <c r="HRR69" s="184"/>
      <c r="HRS69" s="184"/>
      <c r="HRT69" s="184"/>
      <c r="HRU69" s="184"/>
      <c r="HRV69" s="184"/>
      <c r="HRW69" s="184"/>
      <c r="HRX69" s="183"/>
      <c r="HRY69" s="184"/>
      <c r="HRZ69" s="184"/>
      <c r="HSA69" s="184"/>
      <c r="HSB69" s="184"/>
      <c r="HSC69" s="184"/>
      <c r="HSD69" s="184"/>
      <c r="HSE69" s="184"/>
      <c r="HSF69" s="184"/>
      <c r="HSG69" s="184"/>
      <c r="HSH69" s="184"/>
      <c r="HSI69" s="184"/>
      <c r="HSJ69" s="184"/>
      <c r="HSK69" s="184"/>
      <c r="HSL69" s="184"/>
      <c r="HSM69" s="184"/>
      <c r="HSN69" s="184"/>
      <c r="HSO69" s="183"/>
      <c r="HSP69" s="184"/>
      <c r="HSQ69" s="184"/>
      <c r="HSR69" s="184"/>
      <c r="HSS69" s="184"/>
      <c r="HST69" s="184"/>
      <c r="HSU69" s="184"/>
      <c r="HSV69" s="184"/>
      <c r="HSW69" s="184"/>
      <c r="HSX69" s="184"/>
      <c r="HSY69" s="184"/>
      <c r="HSZ69" s="184"/>
      <c r="HTA69" s="184"/>
      <c r="HTB69" s="184"/>
      <c r="HTC69" s="184"/>
      <c r="HTD69" s="184"/>
      <c r="HTE69" s="184"/>
      <c r="HTF69" s="183"/>
      <c r="HTG69" s="184"/>
      <c r="HTH69" s="184"/>
      <c r="HTI69" s="184"/>
      <c r="HTJ69" s="184"/>
      <c r="HTK69" s="184"/>
      <c r="HTL69" s="184"/>
      <c r="HTM69" s="184"/>
      <c r="HTN69" s="184"/>
      <c r="HTO69" s="184"/>
      <c r="HTP69" s="184"/>
      <c r="HTQ69" s="184"/>
      <c r="HTR69" s="184"/>
      <c r="HTS69" s="184"/>
      <c r="HTT69" s="184"/>
      <c r="HTU69" s="184"/>
      <c r="HTV69" s="184"/>
      <c r="HTW69" s="183"/>
      <c r="HTX69" s="184"/>
      <c r="HTY69" s="184"/>
      <c r="HTZ69" s="184"/>
      <c r="HUA69" s="184"/>
      <c r="HUB69" s="184"/>
      <c r="HUC69" s="184"/>
      <c r="HUD69" s="184"/>
      <c r="HUE69" s="184"/>
      <c r="HUF69" s="184"/>
      <c r="HUG69" s="184"/>
      <c r="HUH69" s="184"/>
      <c r="HUI69" s="184"/>
      <c r="HUJ69" s="184"/>
      <c r="HUK69" s="184"/>
      <c r="HUL69" s="184"/>
      <c r="HUM69" s="184"/>
      <c r="HUN69" s="183"/>
      <c r="HUO69" s="184"/>
      <c r="HUP69" s="184"/>
      <c r="HUQ69" s="184"/>
      <c r="HUR69" s="184"/>
      <c r="HUS69" s="184"/>
      <c r="HUT69" s="184"/>
      <c r="HUU69" s="184"/>
      <c r="HUV69" s="184"/>
      <c r="HUW69" s="184"/>
      <c r="HUX69" s="184"/>
      <c r="HUY69" s="184"/>
      <c r="HUZ69" s="184"/>
      <c r="HVA69" s="184"/>
      <c r="HVB69" s="184"/>
      <c r="HVC69" s="184"/>
      <c r="HVD69" s="184"/>
      <c r="HVE69" s="183"/>
      <c r="HVF69" s="184"/>
      <c r="HVG69" s="184"/>
      <c r="HVH69" s="184"/>
      <c r="HVI69" s="184"/>
      <c r="HVJ69" s="184"/>
      <c r="HVK69" s="184"/>
      <c r="HVL69" s="184"/>
      <c r="HVM69" s="184"/>
      <c r="HVN69" s="184"/>
      <c r="HVO69" s="184"/>
      <c r="HVP69" s="184"/>
      <c r="HVQ69" s="184"/>
      <c r="HVR69" s="184"/>
      <c r="HVS69" s="184"/>
      <c r="HVT69" s="184"/>
      <c r="HVU69" s="184"/>
      <c r="HVV69" s="183"/>
      <c r="HVW69" s="184"/>
      <c r="HVX69" s="184"/>
      <c r="HVY69" s="184"/>
      <c r="HVZ69" s="184"/>
      <c r="HWA69" s="184"/>
      <c r="HWB69" s="184"/>
      <c r="HWC69" s="184"/>
      <c r="HWD69" s="184"/>
      <c r="HWE69" s="184"/>
      <c r="HWF69" s="184"/>
      <c r="HWG69" s="184"/>
      <c r="HWH69" s="184"/>
      <c r="HWI69" s="184"/>
      <c r="HWJ69" s="184"/>
      <c r="HWK69" s="184"/>
      <c r="HWL69" s="184"/>
      <c r="HWM69" s="183"/>
      <c r="HWN69" s="184"/>
      <c r="HWO69" s="184"/>
      <c r="HWP69" s="184"/>
      <c r="HWQ69" s="184"/>
      <c r="HWR69" s="184"/>
      <c r="HWS69" s="184"/>
      <c r="HWT69" s="184"/>
      <c r="HWU69" s="184"/>
      <c r="HWV69" s="184"/>
      <c r="HWW69" s="184"/>
      <c r="HWX69" s="184"/>
      <c r="HWY69" s="184"/>
      <c r="HWZ69" s="184"/>
      <c r="HXA69" s="184"/>
      <c r="HXB69" s="184"/>
      <c r="HXC69" s="184"/>
      <c r="HXD69" s="183"/>
      <c r="HXE69" s="184"/>
      <c r="HXF69" s="184"/>
      <c r="HXG69" s="184"/>
      <c r="HXH69" s="184"/>
      <c r="HXI69" s="184"/>
      <c r="HXJ69" s="184"/>
      <c r="HXK69" s="184"/>
      <c r="HXL69" s="184"/>
      <c r="HXM69" s="184"/>
      <c r="HXN69" s="184"/>
      <c r="HXO69" s="184"/>
      <c r="HXP69" s="184"/>
      <c r="HXQ69" s="184"/>
      <c r="HXR69" s="184"/>
      <c r="HXS69" s="184"/>
      <c r="HXT69" s="184"/>
      <c r="HXU69" s="183"/>
      <c r="HXV69" s="184"/>
      <c r="HXW69" s="184"/>
      <c r="HXX69" s="184"/>
      <c r="HXY69" s="184"/>
      <c r="HXZ69" s="184"/>
      <c r="HYA69" s="184"/>
      <c r="HYB69" s="184"/>
      <c r="HYC69" s="184"/>
      <c r="HYD69" s="184"/>
      <c r="HYE69" s="184"/>
      <c r="HYF69" s="184"/>
      <c r="HYG69" s="184"/>
      <c r="HYH69" s="184"/>
      <c r="HYI69" s="184"/>
      <c r="HYJ69" s="184"/>
      <c r="HYK69" s="184"/>
      <c r="HYL69" s="183"/>
      <c r="HYM69" s="184"/>
      <c r="HYN69" s="184"/>
      <c r="HYO69" s="184"/>
      <c r="HYP69" s="184"/>
      <c r="HYQ69" s="184"/>
      <c r="HYR69" s="184"/>
      <c r="HYS69" s="184"/>
      <c r="HYT69" s="184"/>
      <c r="HYU69" s="184"/>
      <c r="HYV69" s="184"/>
      <c r="HYW69" s="184"/>
      <c r="HYX69" s="184"/>
      <c r="HYY69" s="184"/>
      <c r="HYZ69" s="184"/>
      <c r="HZA69" s="184"/>
      <c r="HZB69" s="184"/>
      <c r="HZC69" s="183"/>
      <c r="HZD69" s="184"/>
      <c r="HZE69" s="184"/>
      <c r="HZF69" s="184"/>
      <c r="HZG69" s="184"/>
      <c r="HZH69" s="184"/>
      <c r="HZI69" s="184"/>
      <c r="HZJ69" s="184"/>
      <c r="HZK69" s="184"/>
      <c r="HZL69" s="184"/>
      <c r="HZM69" s="184"/>
      <c r="HZN69" s="184"/>
      <c r="HZO69" s="184"/>
      <c r="HZP69" s="184"/>
      <c r="HZQ69" s="184"/>
      <c r="HZR69" s="184"/>
      <c r="HZS69" s="184"/>
      <c r="HZT69" s="183"/>
      <c r="HZU69" s="184"/>
      <c r="HZV69" s="184"/>
      <c r="HZW69" s="184"/>
      <c r="HZX69" s="184"/>
      <c r="HZY69" s="184"/>
      <c r="HZZ69" s="184"/>
      <c r="IAA69" s="184"/>
      <c r="IAB69" s="184"/>
      <c r="IAC69" s="184"/>
      <c r="IAD69" s="184"/>
      <c r="IAE69" s="184"/>
      <c r="IAF69" s="184"/>
      <c r="IAG69" s="184"/>
      <c r="IAH69" s="184"/>
      <c r="IAI69" s="184"/>
      <c r="IAJ69" s="184"/>
      <c r="IAK69" s="183"/>
      <c r="IAL69" s="184"/>
      <c r="IAM69" s="184"/>
      <c r="IAN69" s="184"/>
      <c r="IAO69" s="184"/>
      <c r="IAP69" s="184"/>
      <c r="IAQ69" s="184"/>
      <c r="IAR69" s="184"/>
      <c r="IAS69" s="184"/>
      <c r="IAT69" s="184"/>
      <c r="IAU69" s="184"/>
      <c r="IAV69" s="184"/>
      <c r="IAW69" s="184"/>
      <c r="IAX69" s="184"/>
      <c r="IAY69" s="184"/>
      <c r="IAZ69" s="184"/>
      <c r="IBA69" s="184"/>
      <c r="IBB69" s="183"/>
      <c r="IBC69" s="184"/>
      <c r="IBD69" s="184"/>
      <c r="IBE69" s="184"/>
      <c r="IBF69" s="184"/>
      <c r="IBG69" s="184"/>
      <c r="IBH69" s="184"/>
      <c r="IBI69" s="184"/>
      <c r="IBJ69" s="184"/>
      <c r="IBK69" s="184"/>
      <c r="IBL69" s="184"/>
      <c r="IBM69" s="184"/>
      <c r="IBN69" s="184"/>
      <c r="IBO69" s="184"/>
      <c r="IBP69" s="184"/>
      <c r="IBQ69" s="184"/>
      <c r="IBR69" s="184"/>
      <c r="IBS69" s="183"/>
      <c r="IBT69" s="184"/>
      <c r="IBU69" s="184"/>
      <c r="IBV69" s="184"/>
      <c r="IBW69" s="184"/>
      <c r="IBX69" s="184"/>
      <c r="IBY69" s="184"/>
      <c r="IBZ69" s="184"/>
      <c r="ICA69" s="184"/>
      <c r="ICB69" s="184"/>
      <c r="ICC69" s="184"/>
      <c r="ICD69" s="184"/>
      <c r="ICE69" s="184"/>
      <c r="ICF69" s="184"/>
      <c r="ICG69" s="184"/>
      <c r="ICH69" s="184"/>
      <c r="ICI69" s="184"/>
      <c r="ICJ69" s="183"/>
      <c r="ICK69" s="184"/>
      <c r="ICL69" s="184"/>
      <c r="ICM69" s="184"/>
      <c r="ICN69" s="184"/>
      <c r="ICO69" s="184"/>
      <c r="ICP69" s="184"/>
      <c r="ICQ69" s="184"/>
      <c r="ICR69" s="184"/>
      <c r="ICS69" s="184"/>
      <c r="ICT69" s="184"/>
      <c r="ICU69" s="184"/>
      <c r="ICV69" s="184"/>
      <c r="ICW69" s="184"/>
      <c r="ICX69" s="184"/>
      <c r="ICY69" s="184"/>
      <c r="ICZ69" s="184"/>
      <c r="IDA69" s="183"/>
      <c r="IDB69" s="184"/>
      <c r="IDC69" s="184"/>
      <c r="IDD69" s="184"/>
      <c r="IDE69" s="184"/>
      <c r="IDF69" s="184"/>
      <c r="IDG69" s="184"/>
      <c r="IDH69" s="184"/>
      <c r="IDI69" s="184"/>
      <c r="IDJ69" s="184"/>
      <c r="IDK69" s="184"/>
      <c r="IDL69" s="184"/>
      <c r="IDM69" s="184"/>
      <c r="IDN69" s="184"/>
      <c r="IDO69" s="184"/>
      <c r="IDP69" s="184"/>
      <c r="IDQ69" s="184"/>
      <c r="IDR69" s="183"/>
      <c r="IDS69" s="184"/>
      <c r="IDT69" s="184"/>
      <c r="IDU69" s="184"/>
      <c r="IDV69" s="184"/>
      <c r="IDW69" s="184"/>
      <c r="IDX69" s="184"/>
      <c r="IDY69" s="184"/>
      <c r="IDZ69" s="184"/>
      <c r="IEA69" s="184"/>
      <c r="IEB69" s="184"/>
      <c r="IEC69" s="184"/>
      <c r="IED69" s="184"/>
      <c r="IEE69" s="184"/>
      <c r="IEF69" s="184"/>
      <c r="IEG69" s="184"/>
      <c r="IEH69" s="184"/>
      <c r="IEI69" s="183"/>
      <c r="IEJ69" s="184"/>
      <c r="IEK69" s="184"/>
      <c r="IEL69" s="184"/>
      <c r="IEM69" s="184"/>
      <c r="IEN69" s="184"/>
      <c r="IEO69" s="184"/>
      <c r="IEP69" s="184"/>
      <c r="IEQ69" s="184"/>
      <c r="IER69" s="184"/>
      <c r="IES69" s="184"/>
      <c r="IET69" s="184"/>
      <c r="IEU69" s="184"/>
      <c r="IEV69" s="184"/>
      <c r="IEW69" s="184"/>
      <c r="IEX69" s="184"/>
      <c r="IEY69" s="184"/>
      <c r="IEZ69" s="183"/>
      <c r="IFA69" s="184"/>
      <c r="IFB69" s="184"/>
      <c r="IFC69" s="184"/>
      <c r="IFD69" s="184"/>
      <c r="IFE69" s="184"/>
      <c r="IFF69" s="184"/>
      <c r="IFG69" s="184"/>
      <c r="IFH69" s="184"/>
      <c r="IFI69" s="184"/>
      <c r="IFJ69" s="184"/>
      <c r="IFK69" s="184"/>
      <c r="IFL69" s="184"/>
      <c r="IFM69" s="184"/>
      <c r="IFN69" s="184"/>
      <c r="IFO69" s="184"/>
      <c r="IFP69" s="184"/>
      <c r="IFQ69" s="183"/>
      <c r="IFR69" s="184"/>
      <c r="IFS69" s="184"/>
      <c r="IFT69" s="184"/>
      <c r="IFU69" s="184"/>
      <c r="IFV69" s="184"/>
      <c r="IFW69" s="184"/>
      <c r="IFX69" s="184"/>
      <c r="IFY69" s="184"/>
      <c r="IFZ69" s="184"/>
      <c r="IGA69" s="184"/>
      <c r="IGB69" s="184"/>
      <c r="IGC69" s="184"/>
      <c r="IGD69" s="184"/>
      <c r="IGE69" s="184"/>
      <c r="IGF69" s="184"/>
      <c r="IGG69" s="184"/>
      <c r="IGH69" s="183"/>
      <c r="IGI69" s="184"/>
      <c r="IGJ69" s="184"/>
      <c r="IGK69" s="184"/>
      <c r="IGL69" s="184"/>
      <c r="IGM69" s="184"/>
      <c r="IGN69" s="184"/>
      <c r="IGO69" s="184"/>
      <c r="IGP69" s="184"/>
      <c r="IGQ69" s="184"/>
      <c r="IGR69" s="184"/>
      <c r="IGS69" s="184"/>
      <c r="IGT69" s="184"/>
      <c r="IGU69" s="184"/>
      <c r="IGV69" s="184"/>
      <c r="IGW69" s="184"/>
      <c r="IGX69" s="184"/>
      <c r="IGY69" s="183"/>
      <c r="IGZ69" s="184"/>
      <c r="IHA69" s="184"/>
      <c r="IHB69" s="184"/>
      <c r="IHC69" s="184"/>
      <c r="IHD69" s="184"/>
      <c r="IHE69" s="184"/>
      <c r="IHF69" s="184"/>
      <c r="IHG69" s="184"/>
      <c r="IHH69" s="184"/>
      <c r="IHI69" s="184"/>
      <c r="IHJ69" s="184"/>
      <c r="IHK69" s="184"/>
      <c r="IHL69" s="184"/>
      <c r="IHM69" s="184"/>
      <c r="IHN69" s="184"/>
      <c r="IHO69" s="184"/>
      <c r="IHP69" s="183"/>
      <c r="IHQ69" s="184"/>
      <c r="IHR69" s="184"/>
      <c r="IHS69" s="184"/>
      <c r="IHT69" s="184"/>
      <c r="IHU69" s="184"/>
      <c r="IHV69" s="184"/>
      <c r="IHW69" s="184"/>
      <c r="IHX69" s="184"/>
      <c r="IHY69" s="184"/>
      <c r="IHZ69" s="184"/>
      <c r="IIA69" s="184"/>
      <c r="IIB69" s="184"/>
      <c r="IIC69" s="184"/>
      <c r="IID69" s="184"/>
      <c r="IIE69" s="184"/>
      <c r="IIF69" s="184"/>
      <c r="IIG69" s="183"/>
      <c r="IIH69" s="184"/>
      <c r="III69" s="184"/>
      <c r="IIJ69" s="184"/>
      <c r="IIK69" s="184"/>
      <c r="IIL69" s="184"/>
      <c r="IIM69" s="184"/>
      <c r="IIN69" s="184"/>
      <c r="IIO69" s="184"/>
      <c r="IIP69" s="184"/>
      <c r="IIQ69" s="184"/>
      <c r="IIR69" s="184"/>
      <c r="IIS69" s="184"/>
      <c r="IIT69" s="184"/>
      <c r="IIU69" s="184"/>
      <c r="IIV69" s="184"/>
      <c r="IIW69" s="184"/>
      <c r="IIX69" s="183"/>
      <c r="IIY69" s="184"/>
      <c r="IIZ69" s="184"/>
      <c r="IJA69" s="184"/>
      <c r="IJB69" s="184"/>
      <c r="IJC69" s="184"/>
      <c r="IJD69" s="184"/>
      <c r="IJE69" s="184"/>
      <c r="IJF69" s="184"/>
      <c r="IJG69" s="184"/>
      <c r="IJH69" s="184"/>
      <c r="IJI69" s="184"/>
      <c r="IJJ69" s="184"/>
      <c r="IJK69" s="184"/>
      <c r="IJL69" s="184"/>
      <c r="IJM69" s="184"/>
      <c r="IJN69" s="184"/>
      <c r="IJO69" s="183"/>
      <c r="IJP69" s="184"/>
      <c r="IJQ69" s="184"/>
      <c r="IJR69" s="184"/>
      <c r="IJS69" s="184"/>
      <c r="IJT69" s="184"/>
      <c r="IJU69" s="184"/>
      <c r="IJV69" s="184"/>
      <c r="IJW69" s="184"/>
      <c r="IJX69" s="184"/>
      <c r="IJY69" s="184"/>
      <c r="IJZ69" s="184"/>
      <c r="IKA69" s="184"/>
      <c r="IKB69" s="184"/>
      <c r="IKC69" s="184"/>
      <c r="IKD69" s="184"/>
      <c r="IKE69" s="184"/>
      <c r="IKF69" s="183"/>
      <c r="IKG69" s="184"/>
      <c r="IKH69" s="184"/>
      <c r="IKI69" s="184"/>
      <c r="IKJ69" s="184"/>
      <c r="IKK69" s="184"/>
      <c r="IKL69" s="184"/>
      <c r="IKM69" s="184"/>
      <c r="IKN69" s="184"/>
      <c r="IKO69" s="184"/>
      <c r="IKP69" s="184"/>
      <c r="IKQ69" s="184"/>
      <c r="IKR69" s="184"/>
      <c r="IKS69" s="184"/>
      <c r="IKT69" s="184"/>
      <c r="IKU69" s="184"/>
      <c r="IKV69" s="184"/>
      <c r="IKW69" s="183"/>
      <c r="IKX69" s="184"/>
      <c r="IKY69" s="184"/>
      <c r="IKZ69" s="184"/>
      <c r="ILA69" s="184"/>
      <c r="ILB69" s="184"/>
      <c r="ILC69" s="184"/>
      <c r="ILD69" s="184"/>
      <c r="ILE69" s="184"/>
      <c r="ILF69" s="184"/>
      <c r="ILG69" s="184"/>
      <c r="ILH69" s="184"/>
      <c r="ILI69" s="184"/>
      <c r="ILJ69" s="184"/>
      <c r="ILK69" s="184"/>
      <c r="ILL69" s="184"/>
      <c r="ILM69" s="184"/>
      <c r="ILN69" s="183"/>
      <c r="ILO69" s="184"/>
      <c r="ILP69" s="184"/>
      <c r="ILQ69" s="184"/>
      <c r="ILR69" s="184"/>
      <c r="ILS69" s="184"/>
      <c r="ILT69" s="184"/>
      <c r="ILU69" s="184"/>
      <c r="ILV69" s="184"/>
      <c r="ILW69" s="184"/>
      <c r="ILX69" s="184"/>
      <c r="ILY69" s="184"/>
      <c r="ILZ69" s="184"/>
      <c r="IMA69" s="184"/>
      <c r="IMB69" s="184"/>
      <c r="IMC69" s="184"/>
      <c r="IMD69" s="184"/>
      <c r="IME69" s="183"/>
      <c r="IMF69" s="184"/>
      <c r="IMG69" s="184"/>
      <c r="IMH69" s="184"/>
      <c r="IMI69" s="184"/>
      <c r="IMJ69" s="184"/>
      <c r="IMK69" s="184"/>
      <c r="IML69" s="184"/>
      <c r="IMM69" s="184"/>
      <c r="IMN69" s="184"/>
      <c r="IMO69" s="184"/>
      <c r="IMP69" s="184"/>
      <c r="IMQ69" s="184"/>
      <c r="IMR69" s="184"/>
      <c r="IMS69" s="184"/>
      <c r="IMT69" s="184"/>
      <c r="IMU69" s="184"/>
      <c r="IMV69" s="183"/>
      <c r="IMW69" s="184"/>
      <c r="IMX69" s="184"/>
      <c r="IMY69" s="184"/>
      <c r="IMZ69" s="184"/>
      <c r="INA69" s="184"/>
      <c r="INB69" s="184"/>
      <c r="INC69" s="184"/>
      <c r="IND69" s="184"/>
      <c r="INE69" s="184"/>
      <c r="INF69" s="184"/>
      <c r="ING69" s="184"/>
      <c r="INH69" s="184"/>
      <c r="INI69" s="184"/>
      <c r="INJ69" s="184"/>
      <c r="INK69" s="184"/>
      <c r="INL69" s="184"/>
      <c r="INM69" s="183"/>
      <c r="INN69" s="184"/>
      <c r="INO69" s="184"/>
      <c r="INP69" s="184"/>
      <c r="INQ69" s="184"/>
      <c r="INR69" s="184"/>
      <c r="INS69" s="184"/>
      <c r="INT69" s="184"/>
      <c r="INU69" s="184"/>
      <c r="INV69" s="184"/>
      <c r="INW69" s="184"/>
      <c r="INX69" s="184"/>
      <c r="INY69" s="184"/>
      <c r="INZ69" s="184"/>
      <c r="IOA69" s="184"/>
      <c r="IOB69" s="184"/>
      <c r="IOC69" s="184"/>
      <c r="IOD69" s="183"/>
      <c r="IOE69" s="184"/>
      <c r="IOF69" s="184"/>
      <c r="IOG69" s="184"/>
      <c r="IOH69" s="184"/>
      <c r="IOI69" s="184"/>
      <c r="IOJ69" s="184"/>
      <c r="IOK69" s="184"/>
      <c r="IOL69" s="184"/>
      <c r="IOM69" s="184"/>
      <c r="ION69" s="184"/>
      <c r="IOO69" s="184"/>
      <c r="IOP69" s="184"/>
      <c r="IOQ69" s="184"/>
      <c r="IOR69" s="184"/>
      <c r="IOS69" s="184"/>
      <c r="IOT69" s="184"/>
      <c r="IOU69" s="183"/>
      <c r="IOV69" s="184"/>
      <c r="IOW69" s="184"/>
      <c r="IOX69" s="184"/>
      <c r="IOY69" s="184"/>
      <c r="IOZ69" s="184"/>
      <c r="IPA69" s="184"/>
      <c r="IPB69" s="184"/>
      <c r="IPC69" s="184"/>
      <c r="IPD69" s="184"/>
      <c r="IPE69" s="184"/>
      <c r="IPF69" s="184"/>
      <c r="IPG69" s="184"/>
      <c r="IPH69" s="184"/>
      <c r="IPI69" s="184"/>
      <c r="IPJ69" s="184"/>
      <c r="IPK69" s="184"/>
      <c r="IPL69" s="183"/>
      <c r="IPM69" s="184"/>
      <c r="IPN69" s="184"/>
      <c r="IPO69" s="184"/>
      <c r="IPP69" s="184"/>
      <c r="IPQ69" s="184"/>
      <c r="IPR69" s="184"/>
      <c r="IPS69" s="184"/>
      <c r="IPT69" s="184"/>
      <c r="IPU69" s="184"/>
      <c r="IPV69" s="184"/>
      <c r="IPW69" s="184"/>
      <c r="IPX69" s="184"/>
      <c r="IPY69" s="184"/>
      <c r="IPZ69" s="184"/>
      <c r="IQA69" s="184"/>
      <c r="IQB69" s="184"/>
      <c r="IQC69" s="183"/>
      <c r="IQD69" s="184"/>
      <c r="IQE69" s="184"/>
      <c r="IQF69" s="184"/>
      <c r="IQG69" s="184"/>
      <c r="IQH69" s="184"/>
      <c r="IQI69" s="184"/>
      <c r="IQJ69" s="184"/>
      <c r="IQK69" s="184"/>
      <c r="IQL69" s="184"/>
      <c r="IQM69" s="184"/>
      <c r="IQN69" s="184"/>
      <c r="IQO69" s="184"/>
      <c r="IQP69" s="184"/>
      <c r="IQQ69" s="184"/>
      <c r="IQR69" s="184"/>
      <c r="IQS69" s="184"/>
      <c r="IQT69" s="183"/>
      <c r="IQU69" s="184"/>
      <c r="IQV69" s="184"/>
      <c r="IQW69" s="184"/>
      <c r="IQX69" s="184"/>
      <c r="IQY69" s="184"/>
      <c r="IQZ69" s="184"/>
      <c r="IRA69" s="184"/>
      <c r="IRB69" s="184"/>
      <c r="IRC69" s="184"/>
      <c r="IRD69" s="184"/>
      <c r="IRE69" s="184"/>
      <c r="IRF69" s="184"/>
      <c r="IRG69" s="184"/>
      <c r="IRH69" s="184"/>
      <c r="IRI69" s="184"/>
      <c r="IRJ69" s="184"/>
      <c r="IRK69" s="183"/>
      <c r="IRL69" s="184"/>
      <c r="IRM69" s="184"/>
      <c r="IRN69" s="184"/>
      <c r="IRO69" s="184"/>
      <c r="IRP69" s="184"/>
      <c r="IRQ69" s="184"/>
      <c r="IRR69" s="184"/>
      <c r="IRS69" s="184"/>
      <c r="IRT69" s="184"/>
      <c r="IRU69" s="184"/>
      <c r="IRV69" s="184"/>
      <c r="IRW69" s="184"/>
      <c r="IRX69" s="184"/>
      <c r="IRY69" s="184"/>
      <c r="IRZ69" s="184"/>
      <c r="ISA69" s="184"/>
      <c r="ISB69" s="183"/>
      <c r="ISC69" s="184"/>
      <c r="ISD69" s="184"/>
      <c r="ISE69" s="184"/>
      <c r="ISF69" s="184"/>
      <c r="ISG69" s="184"/>
      <c r="ISH69" s="184"/>
      <c r="ISI69" s="184"/>
      <c r="ISJ69" s="184"/>
      <c r="ISK69" s="184"/>
      <c r="ISL69" s="184"/>
      <c r="ISM69" s="184"/>
      <c r="ISN69" s="184"/>
      <c r="ISO69" s="184"/>
      <c r="ISP69" s="184"/>
      <c r="ISQ69" s="184"/>
      <c r="ISR69" s="184"/>
      <c r="ISS69" s="183"/>
      <c r="IST69" s="184"/>
      <c r="ISU69" s="184"/>
      <c r="ISV69" s="184"/>
      <c r="ISW69" s="184"/>
      <c r="ISX69" s="184"/>
      <c r="ISY69" s="184"/>
      <c r="ISZ69" s="184"/>
      <c r="ITA69" s="184"/>
      <c r="ITB69" s="184"/>
      <c r="ITC69" s="184"/>
      <c r="ITD69" s="184"/>
      <c r="ITE69" s="184"/>
      <c r="ITF69" s="184"/>
      <c r="ITG69" s="184"/>
      <c r="ITH69" s="184"/>
      <c r="ITI69" s="184"/>
      <c r="ITJ69" s="183"/>
      <c r="ITK69" s="184"/>
      <c r="ITL69" s="184"/>
      <c r="ITM69" s="184"/>
      <c r="ITN69" s="184"/>
      <c r="ITO69" s="184"/>
      <c r="ITP69" s="184"/>
      <c r="ITQ69" s="184"/>
      <c r="ITR69" s="184"/>
      <c r="ITS69" s="184"/>
      <c r="ITT69" s="184"/>
      <c r="ITU69" s="184"/>
      <c r="ITV69" s="184"/>
      <c r="ITW69" s="184"/>
      <c r="ITX69" s="184"/>
      <c r="ITY69" s="184"/>
      <c r="ITZ69" s="184"/>
      <c r="IUA69" s="183"/>
      <c r="IUB69" s="184"/>
      <c r="IUC69" s="184"/>
      <c r="IUD69" s="184"/>
      <c r="IUE69" s="184"/>
      <c r="IUF69" s="184"/>
      <c r="IUG69" s="184"/>
      <c r="IUH69" s="184"/>
      <c r="IUI69" s="184"/>
      <c r="IUJ69" s="184"/>
      <c r="IUK69" s="184"/>
      <c r="IUL69" s="184"/>
      <c r="IUM69" s="184"/>
      <c r="IUN69" s="184"/>
      <c r="IUO69" s="184"/>
      <c r="IUP69" s="184"/>
      <c r="IUQ69" s="184"/>
      <c r="IUR69" s="183"/>
      <c r="IUS69" s="184"/>
      <c r="IUT69" s="184"/>
      <c r="IUU69" s="184"/>
      <c r="IUV69" s="184"/>
      <c r="IUW69" s="184"/>
      <c r="IUX69" s="184"/>
      <c r="IUY69" s="184"/>
      <c r="IUZ69" s="184"/>
      <c r="IVA69" s="184"/>
      <c r="IVB69" s="184"/>
      <c r="IVC69" s="184"/>
      <c r="IVD69" s="184"/>
      <c r="IVE69" s="184"/>
      <c r="IVF69" s="184"/>
      <c r="IVG69" s="184"/>
      <c r="IVH69" s="184"/>
      <c r="IVI69" s="183"/>
      <c r="IVJ69" s="184"/>
      <c r="IVK69" s="184"/>
      <c r="IVL69" s="184"/>
      <c r="IVM69" s="184"/>
      <c r="IVN69" s="184"/>
      <c r="IVO69" s="184"/>
      <c r="IVP69" s="184"/>
      <c r="IVQ69" s="184"/>
      <c r="IVR69" s="184"/>
      <c r="IVS69" s="184"/>
      <c r="IVT69" s="184"/>
      <c r="IVU69" s="184"/>
      <c r="IVV69" s="184"/>
      <c r="IVW69" s="184"/>
      <c r="IVX69" s="184"/>
      <c r="IVY69" s="184"/>
      <c r="IVZ69" s="183"/>
      <c r="IWA69" s="184"/>
      <c r="IWB69" s="184"/>
      <c r="IWC69" s="184"/>
      <c r="IWD69" s="184"/>
      <c r="IWE69" s="184"/>
      <c r="IWF69" s="184"/>
      <c r="IWG69" s="184"/>
      <c r="IWH69" s="184"/>
      <c r="IWI69" s="184"/>
      <c r="IWJ69" s="184"/>
      <c r="IWK69" s="184"/>
      <c r="IWL69" s="184"/>
      <c r="IWM69" s="184"/>
      <c r="IWN69" s="184"/>
      <c r="IWO69" s="184"/>
      <c r="IWP69" s="184"/>
      <c r="IWQ69" s="183"/>
      <c r="IWR69" s="184"/>
      <c r="IWS69" s="184"/>
      <c r="IWT69" s="184"/>
      <c r="IWU69" s="184"/>
      <c r="IWV69" s="184"/>
      <c r="IWW69" s="184"/>
      <c r="IWX69" s="184"/>
      <c r="IWY69" s="184"/>
      <c r="IWZ69" s="184"/>
      <c r="IXA69" s="184"/>
      <c r="IXB69" s="184"/>
      <c r="IXC69" s="184"/>
      <c r="IXD69" s="184"/>
      <c r="IXE69" s="184"/>
      <c r="IXF69" s="184"/>
      <c r="IXG69" s="184"/>
      <c r="IXH69" s="183"/>
      <c r="IXI69" s="184"/>
      <c r="IXJ69" s="184"/>
      <c r="IXK69" s="184"/>
      <c r="IXL69" s="184"/>
      <c r="IXM69" s="184"/>
      <c r="IXN69" s="184"/>
      <c r="IXO69" s="184"/>
      <c r="IXP69" s="184"/>
      <c r="IXQ69" s="184"/>
      <c r="IXR69" s="184"/>
      <c r="IXS69" s="184"/>
      <c r="IXT69" s="184"/>
      <c r="IXU69" s="184"/>
      <c r="IXV69" s="184"/>
      <c r="IXW69" s="184"/>
      <c r="IXX69" s="184"/>
      <c r="IXY69" s="183"/>
      <c r="IXZ69" s="184"/>
      <c r="IYA69" s="184"/>
      <c r="IYB69" s="184"/>
      <c r="IYC69" s="184"/>
      <c r="IYD69" s="184"/>
      <c r="IYE69" s="184"/>
      <c r="IYF69" s="184"/>
      <c r="IYG69" s="184"/>
      <c r="IYH69" s="184"/>
      <c r="IYI69" s="184"/>
      <c r="IYJ69" s="184"/>
      <c r="IYK69" s="184"/>
      <c r="IYL69" s="184"/>
      <c r="IYM69" s="184"/>
      <c r="IYN69" s="184"/>
      <c r="IYO69" s="184"/>
      <c r="IYP69" s="183"/>
      <c r="IYQ69" s="184"/>
      <c r="IYR69" s="184"/>
      <c r="IYS69" s="184"/>
      <c r="IYT69" s="184"/>
      <c r="IYU69" s="184"/>
      <c r="IYV69" s="184"/>
      <c r="IYW69" s="184"/>
      <c r="IYX69" s="184"/>
      <c r="IYY69" s="184"/>
      <c r="IYZ69" s="184"/>
      <c r="IZA69" s="184"/>
      <c r="IZB69" s="184"/>
      <c r="IZC69" s="184"/>
      <c r="IZD69" s="184"/>
      <c r="IZE69" s="184"/>
      <c r="IZF69" s="184"/>
      <c r="IZG69" s="183"/>
      <c r="IZH69" s="184"/>
      <c r="IZI69" s="184"/>
      <c r="IZJ69" s="184"/>
      <c r="IZK69" s="184"/>
      <c r="IZL69" s="184"/>
      <c r="IZM69" s="184"/>
      <c r="IZN69" s="184"/>
      <c r="IZO69" s="184"/>
      <c r="IZP69" s="184"/>
      <c r="IZQ69" s="184"/>
      <c r="IZR69" s="184"/>
      <c r="IZS69" s="184"/>
      <c r="IZT69" s="184"/>
      <c r="IZU69" s="184"/>
      <c r="IZV69" s="184"/>
      <c r="IZW69" s="184"/>
      <c r="IZX69" s="183"/>
      <c r="IZY69" s="184"/>
      <c r="IZZ69" s="184"/>
      <c r="JAA69" s="184"/>
      <c r="JAB69" s="184"/>
      <c r="JAC69" s="184"/>
      <c r="JAD69" s="184"/>
      <c r="JAE69" s="184"/>
      <c r="JAF69" s="184"/>
      <c r="JAG69" s="184"/>
      <c r="JAH69" s="184"/>
      <c r="JAI69" s="184"/>
      <c r="JAJ69" s="184"/>
      <c r="JAK69" s="184"/>
      <c r="JAL69" s="184"/>
      <c r="JAM69" s="184"/>
      <c r="JAN69" s="184"/>
      <c r="JAO69" s="183"/>
      <c r="JAP69" s="184"/>
      <c r="JAQ69" s="184"/>
      <c r="JAR69" s="184"/>
      <c r="JAS69" s="184"/>
      <c r="JAT69" s="184"/>
      <c r="JAU69" s="184"/>
      <c r="JAV69" s="184"/>
      <c r="JAW69" s="184"/>
      <c r="JAX69" s="184"/>
      <c r="JAY69" s="184"/>
      <c r="JAZ69" s="184"/>
      <c r="JBA69" s="184"/>
      <c r="JBB69" s="184"/>
      <c r="JBC69" s="184"/>
      <c r="JBD69" s="184"/>
      <c r="JBE69" s="184"/>
      <c r="JBF69" s="183"/>
      <c r="JBG69" s="184"/>
      <c r="JBH69" s="184"/>
      <c r="JBI69" s="184"/>
      <c r="JBJ69" s="184"/>
      <c r="JBK69" s="184"/>
      <c r="JBL69" s="184"/>
      <c r="JBM69" s="184"/>
      <c r="JBN69" s="184"/>
      <c r="JBO69" s="184"/>
      <c r="JBP69" s="184"/>
      <c r="JBQ69" s="184"/>
      <c r="JBR69" s="184"/>
      <c r="JBS69" s="184"/>
      <c r="JBT69" s="184"/>
      <c r="JBU69" s="184"/>
      <c r="JBV69" s="184"/>
      <c r="JBW69" s="183"/>
      <c r="JBX69" s="184"/>
      <c r="JBY69" s="184"/>
      <c r="JBZ69" s="184"/>
      <c r="JCA69" s="184"/>
      <c r="JCB69" s="184"/>
      <c r="JCC69" s="184"/>
      <c r="JCD69" s="184"/>
      <c r="JCE69" s="184"/>
      <c r="JCF69" s="184"/>
      <c r="JCG69" s="184"/>
      <c r="JCH69" s="184"/>
      <c r="JCI69" s="184"/>
      <c r="JCJ69" s="184"/>
      <c r="JCK69" s="184"/>
      <c r="JCL69" s="184"/>
      <c r="JCM69" s="184"/>
      <c r="JCN69" s="183"/>
      <c r="JCO69" s="184"/>
      <c r="JCP69" s="184"/>
      <c r="JCQ69" s="184"/>
      <c r="JCR69" s="184"/>
      <c r="JCS69" s="184"/>
      <c r="JCT69" s="184"/>
      <c r="JCU69" s="184"/>
      <c r="JCV69" s="184"/>
      <c r="JCW69" s="184"/>
      <c r="JCX69" s="184"/>
      <c r="JCY69" s="184"/>
      <c r="JCZ69" s="184"/>
      <c r="JDA69" s="184"/>
      <c r="JDB69" s="184"/>
      <c r="JDC69" s="184"/>
      <c r="JDD69" s="184"/>
      <c r="JDE69" s="183"/>
      <c r="JDF69" s="184"/>
      <c r="JDG69" s="184"/>
      <c r="JDH69" s="184"/>
      <c r="JDI69" s="184"/>
      <c r="JDJ69" s="184"/>
      <c r="JDK69" s="184"/>
      <c r="JDL69" s="184"/>
      <c r="JDM69" s="184"/>
      <c r="JDN69" s="184"/>
      <c r="JDO69" s="184"/>
      <c r="JDP69" s="184"/>
      <c r="JDQ69" s="184"/>
      <c r="JDR69" s="184"/>
      <c r="JDS69" s="184"/>
      <c r="JDT69" s="184"/>
      <c r="JDU69" s="184"/>
      <c r="JDV69" s="183"/>
      <c r="JDW69" s="184"/>
      <c r="JDX69" s="184"/>
      <c r="JDY69" s="184"/>
      <c r="JDZ69" s="184"/>
      <c r="JEA69" s="184"/>
      <c r="JEB69" s="184"/>
      <c r="JEC69" s="184"/>
      <c r="JED69" s="184"/>
      <c r="JEE69" s="184"/>
      <c r="JEF69" s="184"/>
      <c r="JEG69" s="184"/>
      <c r="JEH69" s="184"/>
      <c r="JEI69" s="184"/>
      <c r="JEJ69" s="184"/>
      <c r="JEK69" s="184"/>
      <c r="JEL69" s="184"/>
      <c r="JEM69" s="183"/>
      <c r="JEN69" s="184"/>
      <c r="JEO69" s="184"/>
      <c r="JEP69" s="184"/>
      <c r="JEQ69" s="184"/>
      <c r="JER69" s="184"/>
      <c r="JES69" s="184"/>
      <c r="JET69" s="184"/>
      <c r="JEU69" s="184"/>
      <c r="JEV69" s="184"/>
      <c r="JEW69" s="184"/>
      <c r="JEX69" s="184"/>
      <c r="JEY69" s="184"/>
      <c r="JEZ69" s="184"/>
      <c r="JFA69" s="184"/>
      <c r="JFB69" s="184"/>
      <c r="JFC69" s="184"/>
      <c r="JFD69" s="183"/>
      <c r="JFE69" s="184"/>
      <c r="JFF69" s="184"/>
      <c r="JFG69" s="184"/>
      <c r="JFH69" s="184"/>
      <c r="JFI69" s="184"/>
      <c r="JFJ69" s="184"/>
      <c r="JFK69" s="184"/>
      <c r="JFL69" s="184"/>
      <c r="JFM69" s="184"/>
      <c r="JFN69" s="184"/>
      <c r="JFO69" s="184"/>
      <c r="JFP69" s="184"/>
      <c r="JFQ69" s="184"/>
      <c r="JFR69" s="184"/>
      <c r="JFS69" s="184"/>
      <c r="JFT69" s="184"/>
      <c r="JFU69" s="183"/>
      <c r="JFV69" s="184"/>
      <c r="JFW69" s="184"/>
      <c r="JFX69" s="184"/>
      <c r="JFY69" s="184"/>
      <c r="JFZ69" s="184"/>
      <c r="JGA69" s="184"/>
      <c r="JGB69" s="184"/>
      <c r="JGC69" s="184"/>
      <c r="JGD69" s="184"/>
      <c r="JGE69" s="184"/>
      <c r="JGF69" s="184"/>
      <c r="JGG69" s="184"/>
      <c r="JGH69" s="184"/>
      <c r="JGI69" s="184"/>
      <c r="JGJ69" s="184"/>
      <c r="JGK69" s="184"/>
      <c r="JGL69" s="183"/>
      <c r="JGM69" s="184"/>
      <c r="JGN69" s="184"/>
      <c r="JGO69" s="184"/>
      <c r="JGP69" s="184"/>
      <c r="JGQ69" s="184"/>
      <c r="JGR69" s="184"/>
      <c r="JGS69" s="184"/>
      <c r="JGT69" s="184"/>
      <c r="JGU69" s="184"/>
      <c r="JGV69" s="184"/>
      <c r="JGW69" s="184"/>
      <c r="JGX69" s="184"/>
      <c r="JGY69" s="184"/>
      <c r="JGZ69" s="184"/>
      <c r="JHA69" s="184"/>
      <c r="JHB69" s="184"/>
      <c r="JHC69" s="183"/>
      <c r="JHD69" s="184"/>
      <c r="JHE69" s="184"/>
      <c r="JHF69" s="184"/>
      <c r="JHG69" s="184"/>
      <c r="JHH69" s="184"/>
      <c r="JHI69" s="184"/>
      <c r="JHJ69" s="184"/>
      <c r="JHK69" s="184"/>
      <c r="JHL69" s="184"/>
      <c r="JHM69" s="184"/>
      <c r="JHN69" s="184"/>
      <c r="JHO69" s="184"/>
      <c r="JHP69" s="184"/>
      <c r="JHQ69" s="184"/>
      <c r="JHR69" s="184"/>
      <c r="JHS69" s="184"/>
      <c r="JHT69" s="183"/>
      <c r="JHU69" s="184"/>
      <c r="JHV69" s="184"/>
      <c r="JHW69" s="184"/>
      <c r="JHX69" s="184"/>
      <c r="JHY69" s="184"/>
      <c r="JHZ69" s="184"/>
      <c r="JIA69" s="184"/>
      <c r="JIB69" s="184"/>
      <c r="JIC69" s="184"/>
      <c r="JID69" s="184"/>
      <c r="JIE69" s="184"/>
      <c r="JIF69" s="184"/>
      <c r="JIG69" s="184"/>
      <c r="JIH69" s="184"/>
      <c r="JII69" s="184"/>
      <c r="JIJ69" s="184"/>
      <c r="JIK69" s="183"/>
      <c r="JIL69" s="184"/>
      <c r="JIM69" s="184"/>
      <c r="JIN69" s="184"/>
      <c r="JIO69" s="184"/>
      <c r="JIP69" s="184"/>
      <c r="JIQ69" s="184"/>
      <c r="JIR69" s="184"/>
      <c r="JIS69" s="184"/>
      <c r="JIT69" s="184"/>
      <c r="JIU69" s="184"/>
      <c r="JIV69" s="184"/>
      <c r="JIW69" s="184"/>
      <c r="JIX69" s="184"/>
      <c r="JIY69" s="184"/>
      <c r="JIZ69" s="184"/>
      <c r="JJA69" s="184"/>
      <c r="JJB69" s="183"/>
      <c r="JJC69" s="184"/>
      <c r="JJD69" s="184"/>
      <c r="JJE69" s="184"/>
      <c r="JJF69" s="184"/>
      <c r="JJG69" s="184"/>
      <c r="JJH69" s="184"/>
      <c r="JJI69" s="184"/>
      <c r="JJJ69" s="184"/>
      <c r="JJK69" s="184"/>
      <c r="JJL69" s="184"/>
      <c r="JJM69" s="184"/>
      <c r="JJN69" s="184"/>
      <c r="JJO69" s="184"/>
      <c r="JJP69" s="184"/>
      <c r="JJQ69" s="184"/>
      <c r="JJR69" s="184"/>
      <c r="JJS69" s="183"/>
      <c r="JJT69" s="184"/>
      <c r="JJU69" s="184"/>
      <c r="JJV69" s="184"/>
      <c r="JJW69" s="184"/>
      <c r="JJX69" s="184"/>
      <c r="JJY69" s="184"/>
      <c r="JJZ69" s="184"/>
      <c r="JKA69" s="184"/>
      <c r="JKB69" s="184"/>
      <c r="JKC69" s="184"/>
      <c r="JKD69" s="184"/>
      <c r="JKE69" s="184"/>
      <c r="JKF69" s="184"/>
      <c r="JKG69" s="184"/>
      <c r="JKH69" s="184"/>
      <c r="JKI69" s="184"/>
      <c r="JKJ69" s="183"/>
      <c r="JKK69" s="184"/>
      <c r="JKL69" s="184"/>
      <c r="JKM69" s="184"/>
      <c r="JKN69" s="184"/>
      <c r="JKO69" s="184"/>
      <c r="JKP69" s="184"/>
      <c r="JKQ69" s="184"/>
      <c r="JKR69" s="184"/>
      <c r="JKS69" s="184"/>
      <c r="JKT69" s="184"/>
      <c r="JKU69" s="184"/>
      <c r="JKV69" s="184"/>
      <c r="JKW69" s="184"/>
      <c r="JKX69" s="184"/>
      <c r="JKY69" s="184"/>
      <c r="JKZ69" s="184"/>
      <c r="JLA69" s="183"/>
      <c r="JLB69" s="184"/>
      <c r="JLC69" s="184"/>
      <c r="JLD69" s="184"/>
      <c r="JLE69" s="184"/>
      <c r="JLF69" s="184"/>
      <c r="JLG69" s="184"/>
      <c r="JLH69" s="184"/>
      <c r="JLI69" s="184"/>
      <c r="JLJ69" s="184"/>
      <c r="JLK69" s="184"/>
      <c r="JLL69" s="184"/>
      <c r="JLM69" s="184"/>
      <c r="JLN69" s="184"/>
      <c r="JLO69" s="184"/>
      <c r="JLP69" s="184"/>
      <c r="JLQ69" s="184"/>
      <c r="JLR69" s="183"/>
      <c r="JLS69" s="184"/>
      <c r="JLT69" s="184"/>
      <c r="JLU69" s="184"/>
      <c r="JLV69" s="184"/>
      <c r="JLW69" s="184"/>
      <c r="JLX69" s="184"/>
      <c r="JLY69" s="184"/>
      <c r="JLZ69" s="184"/>
      <c r="JMA69" s="184"/>
      <c r="JMB69" s="184"/>
      <c r="JMC69" s="184"/>
      <c r="JMD69" s="184"/>
      <c r="JME69" s="184"/>
      <c r="JMF69" s="184"/>
      <c r="JMG69" s="184"/>
      <c r="JMH69" s="184"/>
      <c r="JMI69" s="183"/>
      <c r="JMJ69" s="184"/>
      <c r="JMK69" s="184"/>
      <c r="JML69" s="184"/>
      <c r="JMM69" s="184"/>
      <c r="JMN69" s="184"/>
      <c r="JMO69" s="184"/>
      <c r="JMP69" s="184"/>
      <c r="JMQ69" s="184"/>
      <c r="JMR69" s="184"/>
      <c r="JMS69" s="184"/>
      <c r="JMT69" s="184"/>
      <c r="JMU69" s="184"/>
      <c r="JMV69" s="184"/>
      <c r="JMW69" s="184"/>
      <c r="JMX69" s="184"/>
      <c r="JMY69" s="184"/>
      <c r="JMZ69" s="183"/>
      <c r="JNA69" s="184"/>
      <c r="JNB69" s="184"/>
      <c r="JNC69" s="184"/>
      <c r="JND69" s="184"/>
      <c r="JNE69" s="184"/>
      <c r="JNF69" s="184"/>
      <c r="JNG69" s="184"/>
      <c r="JNH69" s="184"/>
      <c r="JNI69" s="184"/>
      <c r="JNJ69" s="184"/>
      <c r="JNK69" s="184"/>
      <c r="JNL69" s="184"/>
      <c r="JNM69" s="184"/>
      <c r="JNN69" s="184"/>
      <c r="JNO69" s="184"/>
      <c r="JNP69" s="184"/>
      <c r="JNQ69" s="183"/>
      <c r="JNR69" s="184"/>
      <c r="JNS69" s="184"/>
      <c r="JNT69" s="184"/>
      <c r="JNU69" s="184"/>
      <c r="JNV69" s="184"/>
      <c r="JNW69" s="184"/>
      <c r="JNX69" s="184"/>
      <c r="JNY69" s="184"/>
      <c r="JNZ69" s="184"/>
      <c r="JOA69" s="184"/>
      <c r="JOB69" s="184"/>
      <c r="JOC69" s="184"/>
      <c r="JOD69" s="184"/>
      <c r="JOE69" s="184"/>
      <c r="JOF69" s="184"/>
      <c r="JOG69" s="184"/>
      <c r="JOH69" s="183"/>
      <c r="JOI69" s="184"/>
      <c r="JOJ69" s="184"/>
      <c r="JOK69" s="184"/>
      <c r="JOL69" s="184"/>
      <c r="JOM69" s="184"/>
      <c r="JON69" s="184"/>
      <c r="JOO69" s="184"/>
      <c r="JOP69" s="184"/>
      <c r="JOQ69" s="184"/>
      <c r="JOR69" s="184"/>
      <c r="JOS69" s="184"/>
      <c r="JOT69" s="184"/>
      <c r="JOU69" s="184"/>
      <c r="JOV69" s="184"/>
      <c r="JOW69" s="184"/>
      <c r="JOX69" s="184"/>
      <c r="JOY69" s="183"/>
      <c r="JOZ69" s="184"/>
      <c r="JPA69" s="184"/>
      <c r="JPB69" s="184"/>
      <c r="JPC69" s="184"/>
      <c r="JPD69" s="184"/>
      <c r="JPE69" s="184"/>
      <c r="JPF69" s="184"/>
      <c r="JPG69" s="184"/>
      <c r="JPH69" s="184"/>
      <c r="JPI69" s="184"/>
      <c r="JPJ69" s="184"/>
      <c r="JPK69" s="184"/>
      <c r="JPL69" s="184"/>
      <c r="JPM69" s="184"/>
      <c r="JPN69" s="184"/>
      <c r="JPO69" s="184"/>
      <c r="JPP69" s="183"/>
      <c r="JPQ69" s="184"/>
      <c r="JPR69" s="184"/>
      <c r="JPS69" s="184"/>
      <c r="JPT69" s="184"/>
      <c r="JPU69" s="184"/>
      <c r="JPV69" s="184"/>
      <c r="JPW69" s="184"/>
      <c r="JPX69" s="184"/>
      <c r="JPY69" s="184"/>
      <c r="JPZ69" s="184"/>
      <c r="JQA69" s="184"/>
      <c r="JQB69" s="184"/>
      <c r="JQC69" s="184"/>
      <c r="JQD69" s="184"/>
      <c r="JQE69" s="184"/>
      <c r="JQF69" s="184"/>
      <c r="JQG69" s="183"/>
      <c r="JQH69" s="184"/>
      <c r="JQI69" s="184"/>
      <c r="JQJ69" s="184"/>
      <c r="JQK69" s="184"/>
      <c r="JQL69" s="184"/>
      <c r="JQM69" s="184"/>
      <c r="JQN69" s="184"/>
      <c r="JQO69" s="184"/>
      <c r="JQP69" s="184"/>
      <c r="JQQ69" s="184"/>
      <c r="JQR69" s="184"/>
      <c r="JQS69" s="184"/>
      <c r="JQT69" s="184"/>
      <c r="JQU69" s="184"/>
      <c r="JQV69" s="184"/>
      <c r="JQW69" s="184"/>
      <c r="JQX69" s="183"/>
      <c r="JQY69" s="184"/>
      <c r="JQZ69" s="184"/>
      <c r="JRA69" s="184"/>
      <c r="JRB69" s="184"/>
      <c r="JRC69" s="184"/>
      <c r="JRD69" s="184"/>
      <c r="JRE69" s="184"/>
      <c r="JRF69" s="184"/>
      <c r="JRG69" s="184"/>
      <c r="JRH69" s="184"/>
      <c r="JRI69" s="184"/>
      <c r="JRJ69" s="184"/>
      <c r="JRK69" s="184"/>
      <c r="JRL69" s="184"/>
      <c r="JRM69" s="184"/>
      <c r="JRN69" s="184"/>
      <c r="JRO69" s="183"/>
      <c r="JRP69" s="184"/>
      <c r="JRQ69" s="184"/>
      <c r="JRR69" s="184"/>
      <c r="JRS69" s="184"/>
      <c r="JRT69" s="184"/>
      <c r="JRU69" s="184"/>
      <c r="JRV69" s="184"/>
      <c r="JRW69" s="184"/>
      <c r="JRX69" s="184"/>
      <c r="JRY69" s="184"/>
      <c r="JRZ69" s="184"/>
      <c r="JSA69" s="184"/>
      <c r="JSB69" s="184"/>
      <c r="JSC69" s="184"/>
      <c r="JSD69" s="184"/>
      <c r="JSE69" s="184"/>
      <c r="JSF69" s="183"/>
      <c r="JSG69" s="184"/>
      <c r="JSH69" s="184"/>
      <c r="JSI69" s="184"/>
      <c r="JSJ69" s="184"/>
      <c r="JSK69" s="184"/>
      <c r="JSL69" s="184"/>
      <c r="JSM69" s="184"/>
      <c r="JSN69" s="184"/>
      <c r="JSO69" s="184"/>
      <c r="JSP69" s="184"/>
      <c r="JSQ69" s="184"/>
      <c r="JSR69" s="184"/>
      <c r="JSS69" s="184"/>
      <c r="JST69" s="184"/>
      <c r="JSU69" s="184"/>
      <c r="JSV69" s="184"/>
      <c r="JSW69" s="183"/>
      <c r="JSX69" s="184"/>
      <c r="JSY69" s="184"/>
      <c r="JSZ69" s="184"/>
      <c r="JTA69" s="184"/>
      <c r="JTB69" s="184"/>
      <c r="JTC69" s="184"/>
      <c r="JTD69" s="184"/>
      <c r="JTE69" s="184"/>
      <c r="JTF69" s="184"/>
      <c r="JTG69" s="184"/>
      <c r="JTH69" s="184"/>
      <c r="JTI69" s="184"/>
      <c r="JTJ69" s="184"/>
      <c r="JTK69" s="184"/>
      <c r="JTL69" s="184"/>
      <c r="JTM69" s="184"/>
      <c r="JTN69" s="183"/>
      <c r="JTO69" s="184"/>
      <c r="JTP69" s="184"/>
      <c r="JTQ69" s="184"/>
      <c r="JTR69" s="184"/>
      <c r="JTS69" s="184"/>
      <c r="JTT69" s="184"/>
      <c r="JTU69" s="184"/>
      <c r="JTV69" s="184"/>
      <c r="JTW69" s="184"/>
      <c r="JTX69" s="184"/>
      <c r="JTY69" s="184"/>
      <c r="JTZ69" s="184"/>
      <c r="JUA69" s="184"/>
      <c r="JUB69" s="184"/>
      <c r="JUC69" s="184"/>
      <c r="JUD69" s="184"/>
      <c r="JUE69" s="183"/>
      <c r="JUF69" s="184"/>
      <c r="JUG69" s="184"/>
      <c r="JUH69" s="184"/>
      <c r="JUI69" s="184"/>
      <c r="JUJ69" s="184"/>
      <c r="JUK69" s="184"/>
      <c r="JUL69" s="184"/>
      <c r="JUM69" s="184"/>
      <c r="JUN69" s="184"/>
      <c r="JUO69" s="184"/>
      <c r="JUP69" s="184"/>
      <c r="JUQ69" s="184"/>
      <c r="JUR69" s="184"/>
      <c r="JUS69" s="184"/>
      <c r="JUT69" s="184"/>
      <c r="JUU69" s="184"/>
      <c r="JUV69" s="183"/>
      <c r="JUW69" s="184"/>
      <c r="JUX69" s="184"/>
      <c r="JUY69" s="184"/>
      <c r="JUZ69" s="184"/>
      <c r="JVA69" s="184"/>
      <c r="JVB69" s="184"/>
      <c r="JVC69" s="184"/>
      <c r="JVD69" s="184"/>
      <c r="JVE69" s="184"/>
      <c r="JVF69" s="184"/>
      <c r="JVG69" s="184"/>
      <c r="JVH69" s="184"/>
      <c r="JVI69" s="184"/>
      <c r="JVJ69" s="184"/>
      <c r="JVK69" s="184"/>
      <c r="JVL69" s="184"/>
      <c r="JVM69" s="183"/>
      <c r="JVN69" s="184"/>
      <c r="JVO69" s="184"/>
      <c r="JVP69" s="184"/>
      <c r="JVQ69" s="184"/>
      <c r="JVR69" s="184"/>
      <c r="JVS69" s="184"/>
      <c r="JVT69" s="184"/>
      <c r="JVU69" s="184"/>
      <c r="JVV69" s="184"/>
      <c r="JVW69" s="184"/>
      <c r="JVX69" s="184"/>
      <c r="JVY69" s="184"/>
      <c r="JVZ69" s="184"/>
      <c r="JWA69" s="184"/>
      <c r="JWB69" s="184"/>
      <c r="JWC69" s="184"/>
      <c r="JWD69" s="183"/>
      <c r="JWE69" s="184"/>
      <c r="JWF69" s="184"/>
      <c r="JWG69" s="184"/>
      <c r="JWH69" s="184"/>
      <c r="JWI69" s="184"/>
      <c r="JWJ69" s="184"/>
      <c r="JWK69" s="184"/>
      <c r="JWL69" s="184"/>
      <c r="JWM69" s="184"/>
      <c r="JWN69" s="184"/>
      <c r="JWO69" s="184"/>
      <c r="JWP69" s="184"/>
      <c r="JWQ69" s="184"/>
      <c r="JWR69" s="184"/>
      <c r="JWS69" s="184"/>
      <c r="JWT69" s="184"/>
      <c r="JWU69" s="183"/>
      <c r="JWV69" s="184"/>
      <c r="JWW69" s="184"/>
      <c r="JWX69" s="184"/>
      <c r="JWY69" s="184"/>
      <c r="JWZ69" s="184"/>
      <c r="JXA69" s="184"/>
      <c r="JXB69" s="184"/>
      <c r="JXC69" s="184"/>
      <c r="JXD69" s="184"/>
      <c r="JXE69" s="184"/>
      <c r="JXF69" s="184"/>
      <c r="JXG69" s="184"/>
      <c r="JXH69" s="184"/>
      <c r="JXI69" s="184"/>
      <c r="JXJ69" s="184"/>
      <c r="JXK69" s="184"/>
      <c r="JXL69" s="183"/>
      <c r="JXM69" s="184"/>
      <c r="JXN69" s="184"/>
      <c r="JXO69" s="184"/>
      <c r="JXP69" s="184"/>
      <c r="JXQ69" s="184"/>
      <c r="JXR69" s="184"/>
      <c r="JXS69" s="184"/>
      <c r="JXT69" s="184"/>
      <c r="JXU69" s="184"/>
      <c r="JXV69" s="184"/>
      <c r="JXW69" s="184"/>
      <c r="JXX69" s="184"/>
      <c r="JXY69" s="184"/>
      <c r="JXZ69" s="184"/>
      <c r="JYA69" s="184"/>
      <c r="JYB69" s="184"/>
      <c r="JYC69" s="183"/>
      <c r="JYD69" s="184"/>
      <c r="JYE69" s="184"/>
      <c r="JYF69" s="184"/>
      <c r="JYG69" s="184"/>
      <c r="JYH69" s="184"/>
      <c r="JYI69" s="184"/>
      <c r="JYJ69" s="184"/>
      <c r="JYK69" s="184"/>
      <c r="JYL69" s="184"/>
      <c r="JYM69" s="184"/>
      <c r="JYN69" s="184"/>
      <c r="JYO69" s="184"/>
      <c r="JYP69" s="184"/>
      <c r="JYQ69" s="184"/>
      <c r="JYR69" s="184"/>
      <c r="JYS69" s="184"/>
      <c r="JYT69" s="183"/>
      <c r="JYU69" s="184"/>
      <c r="JYV69" s="184"/>
      <c r="JYW69" s="184"/>
      <c r="JYX69" s="184"/>
      <c r="JYY69" s="184"/>
      <c r="JYZ69" s="184"/>
      <c r="JZA69" s="184"/>
      <c r="JZB69" s="184"/>
      <c r="JZC69" s="184"/>
      <c r="JZD69" s="184"/>
      <c r="JZE69" s="184"/>
      <c r="JZF69" s="184"/>
      <c r="JZG69" s="184"/>
      <c r="JZH69" s="184"/>
      <c r="JZI69" s="184"/>
      <c r="JZJ69" s="184"/>
      <c r="JZK69" s="183"/>
      <c r="JZL69" s="184"/>
      <c r="JZM69" s="184"/>
      <c r="JZN69" s="184"/>
      <c r="JZO69" s="184"/>
      <c r="JZP69" s="184"/>
      <c r="JZQ69" s="184"/>
      <c r="JZR69" s="184"/>
      <c r="JZS69" s="184"/>
      <c r="JZT69" s="184"/>
      <c r="JZU69" s="184"/>
      <c r="JZV69" s="184"/>
      <c r="JZW69" s="184"/>
      <c r="JZX69" s="184"/>
      <c r="JZY69" s="184"/>
      <c r="JZZ69" s="184"/>
      <c r="KAA69" s="184"/>
      <c r="KAB69" s="183"/>
      <c r="KAC69" s="184"/>
      <c r="KAD69" s="184"/>
      <c r="KAE69" s="184"/>
      <c r="KAF69" s="184"/>
      <c r="KAG69" s="184"/>
      <c r="KAH69" s="184"/>
      <c r="KAI69" s="184"/>
      <c r="KAJ69" s="184"/>
      <c r="KAK69" s="184"/>
      <c r="KAL69" s="184"/>
      <c r="KAM69" s="184"/>
      <c r="KAN69" s="184"/>
      <c r="KAO69" s="184"/>
      <c r="KAP69" s="184"/>
      <c r="KAQ69" s="184"/>
      <c r="KAR69" s="184"/>
      <c r="KAS69" s="183"/>
      <c r="KAT69" s="184"/>
      <c r="KAU69" s="184"/>
      <c r="KAV69" s="184"/>
      <c r="KAW69" s="184"/>
      <c r="KAX69" s="184"/>
      <c r="KAY69" s="184"/>
      <c r="KAZ69" s="184"/>
      <c r="KBA69" s="184"/>
      <c r="KBB69" s="184"/>
      <c r="KBC69" s="184"/>
      <c r="KBD69" s="184"/>
      <c r="KBE69" s="184"/>
      <c r="KBF69" s="184"/>
      <c r="KBG69" s="184"/>
      <c r="KBH69" s="184"/>
      <c r="KBI69" s="184"/>
      <c r="KBJ69" s="183"/>
      <c r="KBK69" s="184"/>
      <c r="KBL69" s="184"/>
      <c r="KBM69" s="184"/>
      <c r="KBN69" s="184"/>
      <c r="KBO69" s="184"/>
      <c r="KBP69" s="184"/>
      <c r="KBQ69" s="184"/>
      <c r="KBR69" s="184"/>
      <c r="KBS69" s="184"/>
      <c r="KBT69" s="184"/>
      <c r="KBU69" s="184"/>
      <c r="KBV69" s="184"/>
      <c r="KBW69" s="184"/>
      <c r="KBX69" s="184"/>
      <c r="KBY69" s="184"/>
      <c r="KBZ69" s="184"/>
      <c r="KCA69" s="183"/>
      <c r="KCB69" s="184"/>
      <c r="KCC69" s="184"/>
      <c r="KCD69" s="184"/>
      <c r="KCE69" s="184"/>
      <c r="KCF69" s="184"/>
      <c r="KCG69" s="184"/>
      <c r="KCH69" s="184"/>
      <c r="KCI69" s="184"/>
      <c r="KCJ69" s="184"/>
      <c r="KCK69" s="184"/>
      <c r="KCL69" s="184"/>
      <c r="KCM69" s="184"/>
      <c r="KCN69" s="184"/>
      <c r="KCO69" s="184"/>
      <c r="KCP69" s="184"/>
      <c r="KCQ69" s="184"/>
      <c r="KCR69" s="183"/>
      <c r="KCS69" s="184"/>
      <c r="KCT69" s="184"/>
      <c r="KCU69" s="184"/>
      <c r="KCV69" s="184"/>
      <c r="KCW69" s="184"/>
      <c r="KCX69" s="184"/>
      <c r="KCY69" s="184"/>
      <c r="KCZ69" s="184"/>
      <c r="KDA69" s="184"/>
      <c r="KDB69" s="184"/>
      <c r="KDC69" s="184"/>
      <c r="KDD69" s="184"/>
      <c r="KDE69" s="184"/>
      <c r="KDF69" s="184"/>
      <c r="KDG69" s="184"/>
      <c r="KDH69" s="184"/>
      <c r="KDI69" s="183"/>
      <c r="KDJ69" s="184"/>
      <c r="KDK69" s="184"/>
      <c r="KDL69" s="184"/>
      <c r="KDM69" s="184"/>
      <c r="KDN69" s="184"/>
      <c r="KDO69" s="184"/>
      <c r="KDP69" s="184"/>
      <c r="KDQ69" s="184"/>
      <c r="KDR69" s="184"/>
      <c r="KDS69" s="184"/>
      <c r="KDT69" s="184"/>
      <c r="KDU69" s="184"/>
      <c r="KDV69" s="184"/>
      <c r="KDW69" s="184"/>
      <c r="KDX69" s="184"/>
      <c r="KDY69" s="184"/>
      <c r="KDZ69" s="183"/>
      <c r="KEA69" s="184"/>
      <c r="KEB69" s="184"/>
      <c r="KEC69" s="184"/>
      <c r="KED69" s="184"/>
      <c r="KEE69" s="184"/>
      <c r="KEF69" s="184"/>
      <c r="KEG69" s="184"/>
      <c r="KEH69" s="184"/>
      <c r="KEI69" s="184"/>
      <c r="KEJ69" s="184"/>
      <c r="KEK69" s="184"/>
      <c r="KEL69" s="184"/>
      <c r="KEM69" s="184"/>
      <c r="KEN69" s="184"/>
      <c r="KEO69" s="184"/>
      <c r="KEP69" s="184"/>
      <c r="KEQ69" s="183"/>
      <c r="KER69" s="184"/>
      <c r="KES69" s="184"/>
      <c r="KET69" s="184"/>
      <c r="KEU69" s="184"/>
      <c r="KEV69" s="184"/>
      <c r="KEW69" s="184"/>
      <c r="KEX69" s="184"/>
      <c r="KEY69" s="184"/>
      <c r="KEZ69" s="184"/>
      <c r="KFA69" s="184"/>
      <c r="KFB69" s="184"/>
      <c r="KFC69" s="184"/>
      <c r="KFD69" s="184"/>
      <c r="KFE69" s="184"/>
      <c r="KFF69" s="184"/>
      <c r="KFG69" s="184"/>
      <c r="KFH69" s="183"/>
      <c r="KFI69" s="184"/>
      <c r="KFJ69" s="184"/>
      <c r="KFK69" s="184"/>
      <c r="KFL69" s="184"/>
      <c r="KFM69" s="184"/>
      <c r="KFN69" s="184"/>
      <c r="KFO69" s="184"/>
      <c r="KFP69" s="184"/>
      <c r="KFQ69" s="184"/>
      <c r="KFR69" s="184"/>
      <c r="KFS69" s="184"/>
      <c r="KFT69" s="184"/>
      <c r="KFU69" s="184"/>
      <c r="KFV69" s="184"/>
      <c r="KFW69" s="184"/>
      <c r="KFX69" s="184"/>
      <c r="KFY69" s="183"/>
      <c r="KFZ69" s="184"/>
      <c r="KGA69" s="184"/>
      <c r="KGB69" s="184"/>
      <c r="KGC69" s="184"/>
      <c r="KGD69" s="184"/>
      <c r="KGE69" s="184"/>
      <c r="KGF69" s="184"/>
      <c r="KGG69" s="184"/>
      <c r="KGH69" s="184"/>
      <c r="KGI69" s="184"/>
      <c r="KGJ69" s="184"/>
      <c r="KGK69" s="184"/>
      <c r="KGL69" s="184"/>
      <c r="KGM69" s="184"/>
      <c r="KGN69" s="184"/>
      <c r="KGO69" s="184"/>
      <c r="KGP69" s="183"/>
      <c r="KGQ69" s="184"/>
      <c r="KGR69" s="184"/>
      <c r="KGS69" s="184"/>
      <c r="KGT69" s="184"/>
      <c r="KGU69" s="184"/>
      <c r="KGV69" s="184"/>
      <c r="KGW69" s="184"/>
      <c r="KGX69" s="184"/>
      <c r="KGY69" s="184"/>
      <c r="KGZ69" s="184"/>
      <c r="KHA69" s="184"/>
      <c r="KHB69" s="184"/>
      <c r="KHC69" s="184"/>
      <c r="KHD69" s="184"/>
      <c r="KHE69" s="184"/>
      <c r="KHF69" s="184"/>
      <c r="KHG69" s="183"/>
      <c r="KHH69" s="184"/>
      <c r="KHI69" s="184"/>
      <c r="KHJ69" s="184"/>
      <c r="KHK69" s="184"/>
      <c r="KHL69" s="184"/>
      <c r="KHM69" s="184"/>
      <c r="KHN69" s="184"/>
      <c r="KHO69" s="184"/>
      <c r="KHP69" s="184"/>
      <c r="KHQ69" s="184"/>
      <c r="KHR69" s="184"/>
      <c r="KHS69" s="184"/>
      <c r="KHT69" s="184"/>
      <c r="KHU69" s="184"/>
      <c r="KHV69" s="184"/>
      <c r="KHW69" s="184"/>
      <c r="KHX69" s="183"/>
      <c r="KHY69" s="184"/>
      <c r="KHZ69" s="184"/>
      <c r="KIA69" s="184"/>
      <c r="KIB69" s="184"/>
      <c r="KIC69" s="184"/>
      <c r="KID69" s="184"/>
      <c r="KIE69" s="184"/>
      <c r="KIF69" s="184"/>
      <c r="KIG69" s="184"/>
      <c r="KIH69" s="184"/>
      <c r="KII69" s="184"/>
      <c r="KIJ69" s="184"/>
      <c r="KIK69" s="184"/>
      <c r="KIL69" s="184"/>
      <c r="KIM69" s="184"/>
      <c r="KIN69" s="184"/>
      <c r="KIO69" s="183"/>
      <c r="KIP69" s="184"/>
      <c r="KIQ69" s="184"/>
      <c r="KIR69" s="184"/>
      <c r="KIS69" s="184"/>
      <c r="KIT69" s="184"/>
      <c r="KIU69" s="184"/>
      <c r="KIV69" s="184"/>
      <c r="KIW69" s="184"/>
      <c r="KIX69" s="184"/>
      <c r="KIY69" s="184"/>
      <c r="KIZ69" s="184"/>
      <c r="KJA69" s="184"/>
      <c r="KJB69" s="184"/>
      <c r="KJC69" s="184"/>
      <c r="KJD69" s="184"/>
      <c r="KJE69" s="184"/>
      <c r="KJF69" s="183"/>
      <c r="KJG69" s="184"/>
      <c r="KJH69" s="184"/>
      <c r="KJI69" s="184"/>
      <c r="KJJ69" s="184"/>
      <c r="KJK69" s="184"/>
      <c r="KJL69" s="184"/>
      <c r="KJM69" s="184"/>
      <c r="KJN69" s="184"/>
      <c r="KJO69" s="184"/>
      <c r="KJP69" s="184"/>
      <c r="KJQ69" s="184"/>
      <c r="KJR69" s="184"/>
      <c r="KJS69" s="184"/>
      <c r="KJT69" s="184"/>
      <c r="KJU69" s="184"/>
      <c r="KJV69" s="184"/>
      <c r="KJW69" s="183"/>
      <c r="KJX69" s="184"/>
      <c r="KJY69" s="184"/>
      <c r="KJZ69" s="184"/>
      <c r="KKA69" s="184"/>
      <c r="KKB69" s="184"/>
      <c r="KKC69" s="184"/>
      <c r="KKD69" s="184"/>
      <c r="KKE69" s="184"/>
      <c r="KKF69" s="184"/>
      <c r="KKG69" s="184"/>
      <c r="KKH69" s="184"/>
      <c r="KKI69" s="184"/>
      <c r="KKJ69" s="184"/>
      <c r="KKK69" s="184"/>
      <c r="KKL69" s="184"/>
      <c r="KKM69" s="184"/>
      <c r="KKN69" s="183"/>
      <c r="KKO69" s="184"/>
      <c r="KKP69" s="184"/>
      <c r="KKQ69" s="184"/>
      <c r="KKR69" s="184"/>
      <c r="KKS69" s="184"/>
      <c r="KKT69" s="184"/>
      <c r="KKU69" s="184"/>
      <c r="KKV69" s="184"/>
      <c r="KKW69" s="184"/>
      <c r="KKX69" s="184"/>
      <c r="KKY69" s="184"/>
      <c r="KKZ69" s="184"/>
      <c r="KLA69" s="184"/>
      <c r="KLB69" s="184"/>
      <c r="KLC69" s="184"/>
      <c r="KLD69" s="184"/>
      <c r="KLE69" s="183"/>
      <c r="KLF69" s="184"/>
      <c r="KLG69" s="184"/>
      <c r="KLH69" s="184"/>
      <c r="KLI69" s="184"/>
      <c r="KLJ69" s="184"/>
      <c r="KLK69" s="184"/>
      <c r="KLL69" s="184"/>
      <c r="KLM69" s="184"/>
      <c r="KLN69" s="184"/>
      <c r="KLO69" s="184"/>
      <c r="KLP69" s="184"/>
      <c r="KLQ69" s="184"/>
      <c r="KLR69" s="184"/>
      <c r="KLS69" s="184"/>
      <c r="KLT69" s="184"/>
      <c r="KLU69" s="184"/>
      <c r="KLV69" s="183"/>
      <c r="KLW69" s="184"/>
      <c r="KLX69" s="184"/>
      <c r="KLY69" s="184"/>
      <c r="KLZ69" s="184"/>
      <c r="KMA69" s="184"/>
      <c r="KMB69" s="184"/>
      <c r="KMC69" s="184"/>
      <c r="KMD69" s="184"/>
      <c r="KME69" s="184"/>
      <c r="KMF69" s="184"/>
      <c r="KMG69" s="184"/>
      <c r="KMH69" s="184"/>
      <c r="KMI69" s="184"/>
      <c r="KMJ69" s="184"/>
      <c r="KMK69" s="184"/>
      <c r="KML69" s="184"/>
      <c r="KMM69" s="183"/>
      <c r="KMN69" s="184"/>
      <c r="KMO69" s="184"/>
      <c r="KMP69" s="184"/>
      <c r="KMQ69" s="184"/>
      <c r="KMR69" s="184"/>
      <c r="KMS69" s="184"/>
      <c r="KMT69" s="184"/>
      <c r="KMU69" s="184"/>
      <c r="KMV69" s="184"/>
      <c r="KMW69" s="184"/>
      <c r="KMX69" s="184"/>
      <c r="KMY69" s="184"/>
      <c r="KMZ69" s="184"/>
      <c r="KNA69" s="184"/>
      <c r="KNB69" s="184"/>
      <c r="KNC69" s="184"/>
      <c r="KND69" s="183"/>
      <c r="KNE69" s="184"/>
      <c r="KNF69" s="184"/>
      <c r="KNG69" s="184"/>
      <c r="KNH69" s="184"/>
      <c r="KNI69" s="184"/>
      <c r="KNJ69" s="184"/>
      <c r="KNK69" s="184"/>
      <c r="KNL69" s="184"/>
      <c r="KNM69" s="184"/>
      <c r="KNN69" s="184"/>
      <c r="KNO69" s="184"/>
      <c r="KNP69" s="184"/>
      <c r="KNQ69" s="184"/>
      <c r="KNR69" s="184"/>
      <c r="KNS69" s="184"/>
      <c r="KNT69" s="184"/>
      <c r="KNU69" s="183"/>
      <c r="KNV69" s="184"/>
      <c r="KNW69" s="184"/>
      <c r="KNX69" s="184"/>
      <c r="KNY69" s="184"/>
      <c r="KNZ69" s="184"/>
      <c r="KOA69" s="184"/>
      <c r="KOB69" s="184"/>
      <c r="KOC69" s="184"/>
      <c r="KOD69" s="184"/>
      <c r="KOE69" s="184"/>
      <c r="KOF69" s="184"/>
      <c r="KOG69" s="184"/>
      <c r="KOH69" s="184"/>
      <c r="KOI69" s="184"/>
      <c r="KOJ69" s="184"/>
      <c r="KOK69" s="184"/>
      <c r="KOL69" s="183"/>
      <c r="KOM69" s="184"/>
      <c r="KON69" s="184"/>
      <c r="KOO69" s="184"/>
      <c r="KOP69" s="184"/>
      <c r="KOQ69" s="184"/>
      <c r="KOR69" s="184"/>
      <c r="KOS69" s="184"/>
      <c r="KOT69" s="184"/>
      <c r="KOU69" s="184"/>
      <c r="KOV69" s="184"/>
      <c r="KOW69" s="184"/>
      <c r="KOX69" s="184"/>
      <c r="KOY69" s="184"/>
      <c r="KOZ69" s="184"/>
      <c r="KPA69" s="184"/>
      <c r="KPB69" s="184"/>
      <c r="KPC69" s="183"/>
      <c r="KPD69" s="184"/>
      <c r="KPE69" s="184"/>
      <c r="KPF69" s="184"/>
      <c r="KPG69" s="184"/>
      <c r="KPH69" s="184"/>
      <c r="KPI69" s="184"/>
      <c r="KPJ69" s="184"/>
      <c r="KPK69" s="184"/>
      <c r="KPL69" s="184"/>
      <c r="KPM69" s="184"/>
      <c r="KPN69" s="184"/>
      <c r="KPO69" s="184"/>
      <c r="KPP69" s="184"/>
      <c r="KPQ69" s="184"/>
      <c r="KPR69" s="184"/>
      <c r="KPS69" s="184"/>
      <c r="KPT69" s="183"/>
      <c r="KPU69" s="184"/>
      <c r="KPV69" s="184"/>
      <c r="KPW69" s="184"/>
      <c r="KPX69" s="184"/>
      <c r="KPY69" s="184"/>
      <c r="KPZ69" s="184"/>
      <c r="KQA69" s="184"/>
      <c r="KQB69" s="184"/>
      <c r="KQC69" s="184"/>
      <c r="KQD69" s="184"/>
      <c r="KQE69" s="184"/>
      <c r="KQF69" s="184"/>
      <c r="KQG69" s="184"/>
      <c r="KQH69" s="184"/>
      <c r="KQI69" s="184"/>
      <c r="KQJ69" s="184"/>
      <c r="KQK69" s="183"/>
      <c r="KQL69" s="184"/>
      <c r="KQM69" s="184"/>
      <c r="KQN69" s="184"/>
      <c r="KQO69" s="184"/>
      <c r="KQP69" s="184"/>
      <c r="KQQ69" s="184"/>
      <c r="KQR69" s="184"/>
      <c r="KQS69" s="184"/>
      <c r="KQT69" s="184"/>
      <c r="KQU69" s="184"/>
      <c r="KQV69" s="184"/>
      <c r="KQW69" s="184"/>
      <c r="KQX69" s="184"/>
      <c r="KQY69" s="184"/>
      <c r="KQZ69" s="184"/>
      <c r="KRA69" s="184"/>
      <c r="KRB69" s="183"/>
      <c r="KRC69" s="184"/>
      <c r="KRD69" s="184"/>
      <c r="KRE69" s="184"/>
      <c r="KRF69" s="184"/>
      <c r="KRG69" s="184"/>
      <c r="KRH69" s="184"/>
      <c r="KRI69" s="184"/>
      <c r="KRJ69" s="184"/>
      <c r="KRK69" s="184"/>
      <c r="KRL69" s="184"/>
      <c r="KRM69" s="184"/>
      <c r="KRN69" s="184"/>
      <c r="KRO69" s="184"/>
      <c r="KRP69" s="184"/>
      <c r="KRQ69" s="184"/>
      <c r="KRR69" s="184"/>
      <c r="KRS69" s="183"/>
      <c r="KRT69" s="184"/>
      <c r="KRU69" s="184"/>
      <c r="KRV69" s="184"/>
      <c r="KRW69" s="184"/>
      <c r="KRX69" s="184"/>
      <c r="KRY69" s="184"/>
      <c r="KRZ69" s="184"/>
      <c r="KSA69" s="184"/>
      <c r="KSB69" s="184"/>
      <c r="KSC69" s="184"/>
      <c r="KSD69" s="184"/>
      <c r="KSE69" s="184"/>
      <c r="KSF69" s="184"/>
      <c r="KSG69" s="184"/>
      <c r="KSH69" s="184"/>
      <c r="KSI69" s="184"/>
      <c r="KSJ69" s="183"/>
      <c r="KSK69" s="184"/>
      <c r="KSL69" s="184"/>
      <c r="KSM69" s="184"/>
      <c r="KSN69" s="184"/>
      <c r="KSO69" s="184"/>
      <c r="KSP69" s="184"/>
      <c r="KSQ69" s="184"/>
      <c r="KSR69" s="184"/>
      <c r="KSS69" s="184"/>
      <c r="KST69" s="184"/>
      <c r="KSU69" s="184"/>
      <c r="KSV69" s="184"/>
      <c r="KSW69" s="184"/>
      <c r="KSX69" s="184"/>
      <c r="KSY69" s="184"/>
      <c r="KSZ69" s="184"/>
      <c r="KTA69" s="183"/>
      <c r="KTB69" s="184"/>
      <c r="KTC69" s="184"/>
      <c r="KTD69" s="184"/>
      <c r="KTE69" s="184"/>
      <c r="KTF69" s="184"/>
      <c r="KTG69" s="184"/>
      <c r="KTH69" s="184"/>
      <c r="KTI69" s="184"/>
      <c r="KTJ69" s="184"/>
      <c r="KTK69" s="184"/>
      <c r="KTL69" s="184"/>
      <c r="KTM69" s="184"/>
      <c r="KTN69" s="184"/>
      <c r="KTO69" s="184"/>
      <c r="KTP69" s="184"/>
      <c r="KTQ69" s="184"/>
      <c r="KTR69" s="183"/>
      <c r="KTS69" s="184"/>
      <c r="KTT69" s="184"/>
      <c r="KTU69" s="184"/>
      <c r="KTV69" s="184"/>
      <c r="KTW69" s="184"/>
      <c r="KTX69" s="184"/>
      <c r="KTY69" s="184"/>
      <c r="KTZ69" s="184"/>
      <c r="KUA69" s="184"/>
      <c r="KUB69" s="184"/>
      <c r="KUC69" s="184"/>
      <c r="KUD69" s="184"/>
      <c r="KUE69" s="184"/>
      <c r="KUF69" s="184"/>
      <c r="KUG69" s="184"/>
      <c r="KUH69" s="184"/>
      <c r="KUI69" s="183"/>
      <c r="KUJ69" s="184"/>
      <c r="KUK69" s="184"/>
      <c r="KUL69" s="184"/>
      <c r="KUM69" s="184"/>
      <c r="KUN69" s="184"/>
      <c r="KUO69" s="184"/>
      <c r="KUP69" s="184"/>
      <c r="KUQ69" s="184"/>
      <c r="KUR69" s="184"/>
      <c r="KUS69" s="184"/>
      <c r="KUT69" s="184"/>
      <c r="KUU69" s="184"/>
      <c r="KUV69" s="184"/>
      <c r="KUW69" s="184"/>
      <c r="KUX69" s="184"/>
      <c r="KUY69" s="184"/>
      <c r="KUZ69" s="183"/>
      <c r="KVA69" s="184"/>
      <c r="KVB69" s="184"/>
      <c r="KVC69" s="184"/>
      <c r="KVD69" s="184"/>
      <c r="KVE69" s="184"/>
      <c r="KVF69" s="184"/>
      <c r="KVG69" s="184"/>
      <c r="KVH69" s="184"/>
      <c r="KVI69" s="184"/>
      <c r="KVJ69" s="184"/>
      <c r="KVK69" s="184"/>
      <c r="KVL69" s="184"/>
      <c r="KVM69" s="184"/>
      <c r="KVN69" s="184"/>
      <c r="KVO69" s="184"/>
      <c r="KVP69" s="184"/>
      <c r="KVQ69" s="183"/>
      <c r="KVR69" s="184"/>
      <c r="KVS69" s="184"/>
      <c r="KVT69" s="184"/>
      <c r="KVU69" s="184"/>
      <c r="KVV69" s="184"/>
      <c r="KVW69" s="184"/>
      <c r="KVX69" s="184"/>
      <c r="KVY69" s="184"/>
      <c r="KVZ69" s="184"/>
      <c r="KWA69" s="184"/>
      <c r="KWB69" s="184"/>
      <c r="KWC69" s="184"/>
      <c r="KWD69" s="184"/>
      <c r="KWE69" s="184"/>
      <c r="KWF69" s="184"/>
      <c r="KWG69" s="184"/>
      <c r="KWH69" s="183"/>
      <c r="KWI69" s="184"/>
      <c r="KWJ69" s="184"/>
      <c r="KWK69" s="184"/>
      <c r="KWL69" s="184"/>
      <c r="KWM69" s="184"/>
      <c r="KWN69" s="184"/>
      <c r="KWO69" s="184"/>
      <c r="KWP69" s="184"/>
      <c r="KWQ69" s="184"/>
      <c r="KWR69" s="184"/>
      <c r="KWS69" s="184"/>
      <c r="KWT69" s="184"/>
      <c r="KWU69" s="184"/>
      <c r="KWV69" s="184"/>
      <c r="KWW69" s="184"/>
      <c r="KWX69" s="184"/>
      <c r="KWY69" s="183"/>
      <c r="KWZ69" s="184"/>
      <c r="KXA69" s="184"/>
      <c r="KXB69" s="184"/>
      <c r="KXC69" s="184"/>
      <c r="KXD69" s="184"/>
      <c r="KXE69" s="184"/>
      <c r="KXF69" s="184"/>
      <c r="KXG69" s="184"/>
      <c r="KXH69" s="184"/>
      <c r="KXI69" s="184"/>
      <c r="KXJ69" s="184"/>
      <c r="KXK69" s="184"/>
      <c r="KXL69" s="184"/>
      <c r="KXM69" s="184"/>
      <c r="KXN69" s="184"/>
      <c r="KXO69" s="184"/>
      <c r="KXP69" s="183"/>
      <c r="KXQ69" s="184"/>
      <c r="KXR69" s="184"/>
      <c r="KXS69" s="184"/>
      <c r="KXT69" s="184"/>
      <c r="KXU69" s="184"/>
      <c r="KXV69" s="184"/>
      <c r="KXW69" s="184"/>
      <c r="KXX69" s="184"/>
      <c r="KXY69" s="184"/>
      <c r="KXZ69" s="184"/>
      <c r="KYA69" s="184"/>
      <c r="KYB69" s="184"/>
      <c r="KYC69" s="184"/>
      <c r="KYD69" s="184"/>
      <c r="KYE69" s="184"/>
      <c r="KYF69" s="184"/>
      <c r="KYG69" s="183"/>
      <c r="KYH69" s="184"/>
      <c r="KYI69" s="184"/>
      <c r="KYJ69" s="184"/>
      <c r="KYK69" s="184"/>
      <c r="KYL69" s="184"/>
      <c r="KYM69" s="184"/>
      <c r="KYN69" s="184"/>
      <c r="KYO69" s="184"/>
      <c r="KYP69" s="184"/>
      <c r="KYQ69" s="184"/>
      <c r="KYR69" s="184"/>
      <c r="KYS69" s="184"/>
      <c r="KYT69" s="184"/>
      <c r="KYU69" s="184"/>
      <c r="KYV69" s="184"/>
      <c r="KYW69" s="184"/>
      <c r="KYX69" s="183"/>
      <c r="KYY69" s="184"/>
      <c r="KYZ69" s="184"/>
      <c r="KZA69" s="184"/>
      <c r="KZB69" s="184"/>
      <c r="KZC69" s="184"/>
      <c r="KZD69" s="184"/>
      <c r="KZE69" s="184"/>
      <c r="KZF69" s="184"/>
      <c r="KZG69" s="184"/>
      <c r="KZH69" s="184"/>
      <c r="KZI69" s="184"/>
      <c r="KZJ69" s="184"/>
      <c r="KZK69" s="184"/>
      <c r="KZL69" s="184"/>
      <c r="KZM69" s="184"/>
      <c r="KZN69" s="184"/>
      <c r="KZO69" s="183"/>
      <c r="KZP69" s="184"/>
      <c r="KZQ69" s="184"/>
      <c r="KZR69" s="184"/>
      <c r="KZS69" s="184"/>
      <c r="KZT69" s="184"/>
      <c r="KZU69" s="184"/>
      <c r="KZV69" s="184"/>
      <c r="KZW69" s="184"/>
      <c r="KZX69" s="184"/>
      <c r="KZY69" s="184"/>
      <c r="KZZ69" s="184"/>
      <c r="LAA69" s="184"/>
      <c r="LAB69" s="184"/>
      <c r="LAC69" s="184"/>
      <c r="LAD69" s="184"/>
      <c r="LAE69" s="184"/>
      <c r="LAF69" s="183"/>
      <c r="LAG69" s="184"/>
      <c r="LAH69" s="184"/>
      <c r="LAI69" s="184"/>
      <c r="LAJ69" s="184"/>
      <c r="LAK69" s="184"/>
      <c r="LAL69" s="184"/>
      <c r="LAM69" s="184"/>
      <c r="LAN69" s="184"/>
      <c r="LAO69" s="184"/>
      <c r="LAP69" s="184"/>
      <c r="LAQ69" s="184"/>
      <c r="LAR69" s="184"/>
      <c r="LAS69" s="184"/>
      <c r="LAT69" s="184"/>
      <c r="LAU69" s="184"/>
      <c r="LAV69" s="184"/>
      <c r="LAW69" s="183"/>
      <c r="LAX69" s="184"/>
      <c r="LAY69" s="184"/>
      <c r="LAZ69" s="184"/>
      <c r="LBA69" s="184"/>
      <c r="LBB69" s="184"/>
      <c r="LBC69" s="184"/>
      <c r="LBD69" s="184"/>
      <c r="LBE69" s="184"/>
      <c r="LBF69" s="184"/>
      <c r="LBG69" s="184"/>
      <c r="LBH69" s="184"/>
      <c r="LBI69" s="184"/>
      <c r="LBJ69" s="184"/>
      <c r="LBK69" s="184"/>
      <c r="LBL69" s="184"/>
      <c r="LBM69" s="184"/>
      <c r="LBN69" s="183"/>
      <c r="LBO69" s="184"/>
      <c r="LBP69" s="184"/>
      <c r="LBQ69" s="184"/>
      <c r="LBR69" s="184"/>
      <c r="LBS69" s="184"/>
      <c r="LBT69" s="184"/>
      <c r="LBU69" s="184"/>
      <c r="LBV69" s="184"/>
      <c r="LBW69" s="184"/>
      <c r="LBX69" s="184"/>
      <c r="LBY69" s="184"/>
      <c r="LBZ69" s="184"/>
      <c r="LCA69" s="184"/>
      <c r="LCB69" s="184"/>
      <c r="LCC69" s="184"/>
      <c r="LCD69" s="184"/>
      <c r="LCE69" s="183"/>
      <c r="LCF69" s="184"/>
      <c r="LCG69" s="184"/>
      <c r="LCH69" s="184"/>
      <c r="LCI69" s="184"/>
      <c r="LCJ69" s="184"/>
      <c r="LCK69" s="184"/>
      <c r="LCL69" s="184"/>
      <c r="LCM69" s="184"/>
      <c r="LCN69" s="184"/>
      <c r="LCO69" s="184"/>
      <c r="LCP69" s="184"/>
      <c r="LCQ69" s="184"/>
      <c r="LCR69" s="184"/>
      <c r="LCS69" s="184"/>
      <c r="LCT69" s="184"/>
      <c r="LCU69" s="184"/>
      <c r="LCV69" s="183"/>
      <c r="LCW69" s="184"/>
      <c r="LCX69" s="184"/>
      <c r="LCY69" s="184"/>
      <c r="LCZ69" s="184"/>
      <c r="LDA69" s="184"/>
      <c r="LDB69" s="184"/>
      <c r="LDC69" s="184"/>
      <c r="LDD69" s="184"/>
      <c r="LDE69" s="184"/>
      <c r="LDF69" s="184"/>
      <c r="LDG69" s="184"/>
      <c r="LDH69" s="184"/>
      <c r="LDI69" s="184"/>
      <c r="LDJ69" s="184"/>
      <c r="LDK69" s="184"/>
      <c r="LDL69" s="184"/>
      <c r="LDM69" s="183"/>
      <c r="LDN69" s="184"/>
      <c r="LDO69" s="184"/>
      <c r="LDP69" s="184"/>
      <c r="LDQ69" s="184"/>
      <c r="LDR69" s="184"/>
      <c r="LDS69" s="184"/>
      <c r="LDT69" s="184"/>
      <c r="LDU69" s="184"/>
      <c r="LDV69" s="184"/>
      <c r="LDW69" s="184"/>
      <c r="LDX69" s="184"/>
      <c r="LDY69" s="184"/>
      <c r="LDZ69" s="184"/>
      <c r="LEA69" s="184"/>
      <c r="LEB69" s="184"/>
      <c r="LEC69" s="184"/>
      <c r="LED69" s="183"/>
      <c r="LEE69" s="184"/>
      <c r="LEF69" s="184"/>
      <c r="LEG69" s="184"/>
      <c r="LEH69" s="184"/>
      <c r="LEI69" s="184"/>
      <c r="LEJ69" s="184"/>
      <c r="LEK69" s="184"/>
      <c r="LEL69" s="184"/>
      <c r="LEM69" s="184"/>
      <c r="LEN69" s="184"/>
      <c r="LEO69" s="184"/>
      <c r="LEP69" s="184"/>
      <c r="LEQ69" s="184"/>
      <c r="LER69" s="184"/>
      <c r="LES69" s="184"/>
      <c r="LET69" s="184"/>
      <c r="LEU69" s="183"/>
      <c r="LEV69" s="184"/>
      <c r="LEW69" s="184"/>
      <c r="LEX69" s="184"/>
      <c r="LEY69" s="184"/>
      <c r="LEZ69" s="184"/>
      <c r="LFA69" s="184"/>
      <c r="LFB69" s="184"/>
      <c r="LFC69" s="184"/>
      <c r="LFD69" s="184"/>
      <c r="LFE69" s="184"/>
      <c r="LFF69" s="184"/>
      <c r="LFG69" s="184"/>
      <c r="LFH69" s="184"/>
      <c r="LFI69" s="184"/>
      <c r="LFJ69" s="184"/>
      <c r="LFK69" s="184"/>
      <c r="LFL69" s="183"/>
      <c r="LFM69" s="184"/>
      <c r="LFN69" s="184"/>
      <c r="LFO69" s="184"/>
      <c r="LFP69" s="184"/>
      <c r="LFQ69" s="184"/>
      <c r="LFR69" s="184"/>
      <c r="LFS69" s="184"/>
      <c r="LFT69" s="184"/>
      <c r="LFU69" s="184"/>
      <c r="LFV69" s="184"/>
      <c r="LFW69" s="184"/>
      <c r="LFX69" s="184"/>
      <c r="LFY69" s="184"/>
      <c r="LFZ69" s="184"/>
      <c r="LGA69" s="184"/>
      <c r="LGB69" s="184"/>
      <c r="LGC69" s="183"/>
      <c r="LGD69" s="184"/>
      <c r="LGE69" s="184"/>
      <c r="LGF69" s="184"/>
      <c r="LGG69" s="184"/>
      <c r="LGH69" s="184"/>
      <c r="LGI69" s="184"/>
      <c r="LGJ69" s="184"/>
      <c r="LGK69" s="184"/>
      <c r="LGL69" s="184"/>
      <c r="LGM69" s="184"/>
      <c r="LGN69" s="184"/>
      <c r="LGO69" s="184"/>
      <c r="LGP69" s="184"/>
      <c r="LGQ69" s="184"/>
      <c r="LGR69" s="184"/>
      <c r="LGS69" s="184"/>
      <c r="LGT69" s="183"/>
      <c r="LGU69" s="184"/>
      <c r="LGV69" s="184"/>
      <c r="LGW69" s="184"/>
      <c r="LGX69" s="184"/>
      <c r="LGY69" s="184"/>
      <c r="LGZ69" s="184"/>
      <c r="LHA69" s="184"/>
      <c r="LHB69" s="184"/>
      <c r="LHC69" s="184"/>
      <c r="LHD69" s="184"/>
      <c r="LHE69" s="184"/>
      <c r="LHF69" s="184"/>
      <c r="LHG69" s="184"/>
      <c r="LHH69" s="184"/>
      <c r="LHI69" s="184"/>
      <c r="LHJ69" s="184"/>
      <c r="LHK69" s="183"/>
      <c r="LHL69" s="184"/>
      <c r="LHM69" s="184"/>
      <c r="LHN69" s="184"/>
      <c r="LHO69" s="184"/>
      <c r="LHP69" s="184"/>
      <c r="LHQ69" s="184"/>
      <c r="LHR69" s="184"/>
      <c r="LHS69" s="184"/>
      <c r="LHT69" s="184"/>
      <c r="LHU69" s="184"/>
      <c r="LHV69" s="184"/>
      <c r="LHW69" s="184"/>
      <c r="LHX69" s="184"/>
      <c r="LHY69" s="184"/>
      <c r="LHZ69" s="184"/>
      <c r="LIA69" s="184"/>
      <c r="LIB69" s="183"/>
      <c r="LIC69" s="184"/>
      <c r="LID69" s="184"/>
      <c r="LIE69" s="184"/>
      <c r="LIF69" s="184"/>
      <c r="LIG69" s="184"/>
      <c r="LIH69" s="184"/>
      <c r="LII69" s="184"/>
      <c r="LIJ69" s="184"/>
      <c r="LIK69" s="184"/>
      <c r="LIL69" s="184"/>
      <c r="LIM69" s="184"/>
      <c r="LIN69" s="184"/>
      <c r="LIO69" s="184"/>
      <c r="LIP69" s="184"/>
      <c r="LIQ69" s="184"/>
      <c r="LIR69" s="184"/>
      <c r="LIS69" s="183"/>
      <c r="LIT69" s="184"/>
      <c r="LIU69" s="184"/>
      <c r="LIV69" s="184"/>
      <c r="LIW69" s="184"/>
      <c r="LIX69" s="184"/>
      <c r="LIY69" s="184"/>
      <c r="LIZ69" s="184"/>
      <c r="LJA69" s="184"/>
      <c r="LJB69" s="184"/>
      <c r="LJC69" s="184"/>
      <c r="LJD69" s="184"/>
      <c r="LJE69" s="184"/>
      <c r="LJF69" s="184"/>
      <c r="LJG69" s="184"/>
      <c r="LJH69" s="184"/>
      <c r="LJI69" s="184"/>
      <c r="LJJ69" s="183"/>
      <c r="LJK69" s="184"/>
      <c r="LJL69" s="184"/>
      <c r="LJM69" s="184"/>
      <c r="LJN69" s="184"/>
      <c r="LJO69" s="184"/>
      <c r="LJP69" s="184"/>
      <c r="LJQ69" s="184"/>
      <c r="LJR69" s="184"/>
      <c r="LJS69" s="184"/>
      <c r="LJT69" s="184"/>
      <c r="LJU69" s="184"/>
      <c r="LJV69" s="184"/>
      <c r="LJW69" s="184"/>
      <c r="LJX69" s="184"/>
      <c r="LJY69" s="184"/>
      <c r="LJZ69" s="184"/>
      <c r="LKA69" s="183"/>
      <c r="LKB69" s="184"/>
      <c r="LKC69" s="184"/>
      <c r="LKD69" s="184"/>
      <c r="LKE69" s="184"/>
      <c r="LKF69" s="184"/>
      <c r="LKG69" s="184"/>
      <c r="LKH69" s="184"/>
      <c r="LKI69" s="184"/>
      <c r="LKJ69" s="184"/>
      <c r="LKK69" s="184"/>
      <c r="LKL69" s="184"/>
      <c r="LKM69" s="184"/>
      <c r="LKN69" s="184"/>
      <c r="LKO69" s="184"/>
      <c r="LKP69" s="184"/>
      <c r="LKQ69" s="184"/>
      <c r="LKR69" s="183"/>
      <c r="LKS69" s="184"/>
      <c r="LKT69" s="184"/>
      <c r="LKU69" s="184"/>
      <c r="LKV69" s="184"/>
      <c r="LKW69" s="184"/>
      <c r="LKX69" s="184"/>
      <c r="LKY69" s="184"/>
      <c r="LKZ69" s="184"/>
      <c r="LLA69" s="184"/>
      <c r="LLB69" s="184"/>
      <c r="LLC69" s="184"/>
      <c r="LLD69" s="184"/>
      <c r="LLE69" s="184"/>
      <c r="LLF69" s="184"/>
      <c r="LLG69" s="184"/>
      <c r="LLH69" s="184"/>
      <c r="LLI69" s="183"/>
      <c r="LLJ69" s="184"/>
      <c r="LLK69" s="184"/>
      <c r="LLL69" s="184"/>
      <c r="LLM69" s="184"/>
      <c r="LLN69" s="184"/>
      <c r="LLO69" s="184"/>
      <c r="LLP69" s="184"/>
      <c r="LLQ69" s="184"/>
      <c r="LLR69" s="184"/>
      <c r="LLS69" s="184"/>
      <c r="LLT69" s="184"/>
      <c r="LLU69" s="184"/>
      <c r="LLV69" s="184"/>
      <c r="LLW69" s="184"/>
      <c r="LLX69" s="184"/>
      <c r="LLY69" s="184"/>
      <c r="LLZ69" s="183"/>
      <c r="LMA69" s="184"/>
      <c r="LMB69" s="184"/>
      <c r="LMC69" s="184"/>
      <c r="LMD69" s="184"/>
      <c r="LME69" s="184"/>
      <c r="LMF69" s="184"/>
      <c r="LMG69" s="184"/>
      <c r="LMH69" s="184"/>
      <c r="LMI69" s="184"/>
      <c r="LMJ69" s="184"/>
      <c r="LMK69" s="184"/>
      <c r="LML69" s="184"/>
      <c r="LMM69" s="184"/>
      <c r="LMN69" s="184"/>
      <c r="LMO69" s="184"/>
      <c r="LMP69" s="184"/>
      <c r="LMQ69" s="183"/>
      <c r="LMR69" s="184"/>
      <c r="LMS69" s="184"/>
      <c r="LMT69" s="184"/>
      <c r="LMU69" s="184"/>
      <c r="LMV69" s="184"/>
      <c r="LMW69" s="184"/>
      <c r="LMX69" s="184"/>
      <c r="LMY69" s="184"/>
      <c r="LMZ69" s="184"/>
      <c r="LNA69" s="184"/>
      <c r="LNB69" s="184"/>
      <c r="LNC69" s="184"/>
      <c r="LND69" s="184"/>
      <c r="LNE69" s="184"/>
      <c r="LNF69" s="184"/>
      <c r="LNG69" s="184"/>
      <c r="LNH69" s="183"/>
      <c r="LNI69" s="184"/>
      <c r="LNJ69" s="184"/>
      <c r="LNK69" s="184"/>
      <c r="LNL69" s="184"/>
      <c r="LNM69" s="184"/>
      <c r="LNN69" s="184"/>
      <c r="LNO69" s="184"/>
      <c r="LNP69" s="184"/>
      <c r="LNQ69" s="184"/>
      <c r="LNR69" s="184"/>
      <c r="LNS69" s="184"/>
      <c r="LNT69" s="184"/>
      <c r="LNU69" s="184"/>
      <c r="LNV69" s="184"/>
      <c r="LNW69" s="184"/>
      <c r="LNX69" s="184"/>
      <c r="LNY69" s="183"/>
      <c r="LNZ69" s="184"/>
      <c r="LOA69" s="184"/>
      <c r="LOB69" s="184"/>
      <c r="LOC69" s="184"/>
      <c r="LOD69" s="184"/>
      <c r="LOE69" s="184"/>
      <c r="LOF69" s="184"/>
      <c r="LOG69" s="184"/>
      <c r="LOH69" s="184"/>
      <c r="LOI69" s="184"/>
      <c r="LOJ69" s="184"/>
      <c r="LOK69" s="184"/>
      <c r="LOL69" s="184"/>
      <c r="LOM69" s="184"/>
      <c r="LON69" s="184"/>
      <c r="LOO69" s="184"/>
      <c r="LOP69" s="183"/>
      <c r="LOQ69" s="184"/>
      <c r="LOR69" s="184"/>
      <c r="LOS69" s="184"/>
      <c r="LOT69" s="184"/>
      <c r="LOU69" s="184"/>
      <c r="LOV69" s="184"/>
      <c r="LOW69" s="184"/>
      <c r="LOX69" s="184"/>
      <c r="LOY69" s="184"/>
      <c r="LOZ69" s="184"/>
      <c r="LPA69" s="184"/>
      <c r="LPB69" s="184"/>
      <c r="LPC69" s="184"/>
      <c r="LPD69" s="184"/>
      <c r="LPE69" s="184"/>
      <c r="LPF69" s="184"/>
      <c r="LPG69" s="183"/>
      <c r="LPH69" s="184"/>
      <c r="LPI69" s="184"/>
      <c r="LPJ69" s="184"/>
      <c r="LPK69" s="184"/>
      <c r="LPL69" s="184"/>
      <c r="LPM69" s="184"/>
      <c r="LPN69" s="184"/>
      <c r="LPO69" s="184"/>
      <c r="LPP69" s="184"/>
      <c r="LPQ69" s="184"/>
      <c r="LPR69" s="184"/>
      <c r="LPS69" s="184"/>
      <c r="LPT69" s="184"/>
      <c r="LPU69" s="184"/>
      <c r="LPV69" s="184"/>
      <c r="LPW69" s="184"/>
      <c r="LPX69" s="183"/>
      <c r="LPY69" s="184"/>
      <c r="LPZ69" s="184"/>
      <c r="LQA69" s="184"/>
      <c r="LQB69" s="184"/>
      <c r="LQC69" s="184"/>
      <c r="LQD69" s="184"/>
      <c r="LQE69" s="184"/>
      <c r="LQF69" s="184"/>
      <c r="LQG69" s="184"/>
      <c r="LQH69" s="184"/>
      <c r="LQI69" s="184"/>
      <c r="LQJ69" s="184"/>
      <c r="LQK69" s="184"/>
      <c r="LQL69" s="184"/>
      <c r="LQM69" s="184"/>
      <c r="LQN69" s="184"/>
      <c r="LQO69" s="183"/>
      <c r="LQP69" s="184"/>
      <c r="LQQ69" s="184"/>
      <c r="LQR69" s="184"/>
      <c r="LQS69" s="184"/>
      <c r="LQT69" s="184"/>
      <c r="LQU69" s="184"/>
      <c r="LQV69" s="184"/>
      <c r="LQW69" s="184"/>
      <c r="LQX69" s="184"/>
      <c r="LQY69" s="184"/>
      <c r="LQZ69" s="184"/>
      <c r="LRA69" s="184"/>
      <c r="LRB69" s="184"/>
      <c r="LRC69" s="184"/>
      <c r="LRD69" s="184"/>
      <c r="LRE69" s="184"/>
      <c r="LRF69" s="183"/>
      <c r="LRG69" s="184"/>
      <c r="LRH69" s="184"/>
      <c r="LRI69" s="184"/>
      <c r="LRJ69" s="184"/>
      <c r="LRK69" s="184"/>
      <c r="LRL69" s="184"/>
      <c r="LRM69" s="184"/>
      <c r="LRN69" s="184"/>
      <c r="LRO69" s="184"/>
      <c r="LRP69" s="184"/>
      <c r="LRQ69" s="184"/>
      <c r="LRR69" s="184"/>
      <c r="LRS69" s="184"/>
      <c r="LRT69" s="184"/>
      <c r="LRU69" s="184"/>
      <c r="LRV69" s="184"/>
      <c r="LRW69" s="183"/>
      <c r="LRX69" s="184"/>
      <c r="LRY69" s="184"/>
      <c r="LRZ69" s="184"/>
      <c r="LSA69" s="184"/>
      <c r="LSB69" s="184"/>
      <c r="LSC69" s="184"/>
      <c r="LSD69" s="184"/>
      <c r="LSE69" s="184"/>
      <c r="LSF69" s="184"/>
      <c r="LSG69" s="184"/>
      <c r="LSH69" s="184"/>
      <c r="LSI69" s="184"/>
      <c r="LSJ69" s="184"/>
      <c r="LSK69" s="184"/>
      <c r="LSL69" s="184"/>
      <c r="LSM69" s="184"/>
      <c r="LSN69" s="183"/>
      <c r="LSO69" s="184"/>
      <c r="LSP69" s="184"/>
      <c r="LSQ69" s="184"/>
      <c r="LSR69" s="184"/>
      <c r="LSS69" s="184"/>
      <c r="LST69" s="184"/>
      <c r="LSU69" s="184"/>
      <c r="LSV69" s="184"/>
      <c r="LSW69" s="184"/>
      <c r="LSX69" s="184"/>
      <c r="LSY69" s="184"/>
      <c r="LSZ69" s="184"/>
      <c r="LTA69" s="184"/>
      <c r="LTB69" s="184"/>
      <c r="LTC69" s="184"/>
      <c r="LTD69" s="184"/>
      <c r="LTE69" s="183"/>
      <c r="LTF69" s="184"/>
      <c r="LTG69" s="184"/>
      <c r="LTH69" s="184"/>
      <c r="LTI69" s="184"/>
      <c r="LTJ69" s="184"/>
      <c r="LTK69" s="184"/>
      <c r="LTL69" s="184"/>
      <c r="LTM69" s="184"/>
      <c r="LTN69" s="184"/>
      <c r="LTO69" s="184"/>
      <c r="LTP69" s="184"/>
      <c r="LTQ69" s="184"/>
      <c r="LTR69" s="184"/>
      <c r="LTS69" s="184"/>
      <c r="LTT69" s="184"/>
      <c r="LTU69" s="184"/>
      <c r="LTV69" s="183"/>
      <c r="LTW69" s="184"/>
      <c r="LTX69" s="184"/>
      <c r="LTY69" s="184"/>
      <c r="LTZ69" s="184"/>
      <c r="LUA69" s="184"/>
      <c r="LUB69" s="184"/>
      <c r="LUC69" s="184"/>
      <c r="LUD69" s="184"/>
      <c r="LUE69" s="184"/>
      <c r="LUF69" s="184"/>
      <c r="LUG69" s="184"/>
      <c r="LUH69" s="184"/>
      <c r="LUI69" s="184"/>
      <c r="LUJ69" s="184"/>
      <c r="LUK69" s="184"/>
      <c r="LUL69" s="184"/>
      <c r="LUM69" s="183"/>
      <c r="LUN69" s="184"/>
      <c r="LUO69" s="184"/>
      <c r="LUP69" s="184"/>
      <c r="LUQ69" s="184"/>
      <c r="LUR69" s="184"/>
      <c r="LUS69" s="184"/>
      <c r="LUT69" s="184"/>
      <c r="LUU69" s="184"/>
      <c r="LUV69" s="184"/>
      <c r="LUW69" s="184"/>
      <c r="LUX69" s="184"/>
      <c r="LUY69" s="184"/>
      <c r="LUZ69" s="184"/>
      <c r="LVA69" s="184"/>
      <c r="LVB69" s="184"/>
      <c r="LVC69" s="184"/>
      <c r="LVD69" s="183"/>
      <c r="LVE69" s="184"/>
      <c r="LVF69" s="184"/>
      <c r="LVG69" s="184"/>
      <c r="LVH69" s="184"/>
      <c r="LVI69" s="184"/>
      <c r="LVJ69" s="184"/>
      <c r="LVK69" s="184"/>
      <c r="LVL69" s="184"/>
      <c r="LVM69" s="184"/>
      <c r="LVN69" s="184"/>
      <c r="LVO69" s="184"/>
      <c r="LVP69" s="184"/>
      <c r="LVQ69" s="184"/>
      <c r="LVR69" s="184"/>
      <c r="LVS69" s="184"/>
      <c r="LVT69" s="184"/>
      <c r="LVU69" s="183"/>
      <c r="LVV69" s="184"/>
      <c r="LVW69" s="184"/>
      <c r="LVX69" s="184"/>
      <c r="LVY69" s="184"/>
      <c r="LVZ69" s="184"/>
      <c r="LWA69" s="184"/>
      <c r="LWB69" s="184"/>
      <c r="LWC69" s="184"/>
      <c r="LWD69" s="184"/>
      <c r="LWE69" s="184"/>
      <c r="LWF69" s="184"/>
      <c r="LWG69" s="184"/>
      <c r="LWH69" s="184"/>
      <c r="LWI69" s="184"/>
      <c r="LWJ69" s="184"/>
      <c r="LWK69" s="184"/>
      <c r="LWL69" s="183"/>
      <c r="LWM69" s="184"/>
      <c r="LWN69" s="184"/>
      <c r="LWO69" s="184"/>
      <c r="LWP69" s="184"/>
      <c r="LWQ69" s="184"/>
      <c r="LWR69" s="184"/>
      <c r="LWS69" s="184"/>
      <c r="LWT69" s="184"/>
      <c r="LWU69" s="184"/>
      <c r="LWV69" s="184"/>
      <c r="LWW69" s="184"/>
      <c r="LWX69" s="184"/>
      <c r="LWY69" s="184"/>
      <c r="LWZ69" s="184"/>
      <c r="LXA69" s="184"/>
      <c r="LXB69" s="184"/>
      <c r="LXC69" s="183"/>
      <c r="LXD69" s="184"/>
      <c r="LXE69" s="184"/>
      <c r="LXF69" s="184"/>
      <c r="LXG69" s="184"/>
      <c r="LXH69" s="184"/>
      <c r="LXI69" s="184"/>
      <c r="LXJ69" s="184"/>
      <c r="LXK69" s="184"/>
      <c r="LXL69" s="184"/>
      <c r="LXM69" s="184"/>
      <c r="LXN69" s="184"/>
      <c r="LXO69" s="184"/>
      <c r="LXP69" s="184"/>
      <c r="LXQ69" s="184"/>
      <c r="LXR69" s="184"/>
      <c r="LXS69" s="184"/>
      <c r="LXT69" s="183"/>
      <c r="LXU69" s="184"/>
      <c r="LXV69" s="184"/>
      <c r="LXW69" s="184"/>
      <c r="LXX69" s="184"/>
      <c r="LXY69" s="184"/>
      <c r="LXZ69" s="184"/>
      <c r="LYA69" s="184"/>
      <c r="LYB69" s="184"/>
      <c r="LYC69" s="184"/>
      <c r="LYD69" s="184"/>
      <c r="LYE69" s="184"/>
      <c r="LYF69" s="184"/>
      <c r="LYG69" s="184"/>
      <c r="LYH69" s="184"/>
      <c r="LYI69" s="184"/>
      <c r="LYJ69" s="184"/>
      <c r="LYK69" s="183"/>
      <c r="LYL69" s="184"/>
      <c r="LYM69" s="184"/>
      <c r="LYN69" s="184"/>
      <c r="LYO69" s="184"/>
      <c r="LYP69" s="184"/>
      <c r="LYQ69" s="184"/>
      <c r="LYR69" s="184"/>
      <c r="LYS69" s="184"/>
      <c r="LYT69" s="184"/>
      <c r="LYU69" s="184"/>
      <c r="LYV69" s="184"/>
      <c r="LYW69" s="184"/>
      <c r="LYX69" s="184"/>
      <c r="LYY69" s="184"/>
      <c r="LYZ69" s="184"/>
      <c r="LZA69" s="184"/>
      <c r="LZB69" s="183"/>
      <c r="LZC69" s="184"/>
      <c r="LZD69" s="184"/>
      <c r="LZE69" s="184"/>
      <c r="LZF69" s="184"/>
      <c r="LZG69" s="184"/>
      <c r="LZH69" s="184"/>
      <c r="LZI69" s="184"/>
      <c r="LZJ69" s="184"/>
      <c r="LZK69" s="184"/>
      <c r="LZL69" s="184"/>
      <c r="LZM69" s="184"/>
      <c r="LZN69" s="184"/>
      <c r="LZO69" s="184"/>
      <c r="LZP69" s="184"/>
      <c r="LZQ69" s="184"/>
      <c r="LZR69" s="184"/>
      <c r="LZS69" s="183"/>
      <c r="LZT69" s="184"/>
      <c r="LZU69" s="184"/>
      <c r="LZV69" s="184"/>
      <c r="LZW69" s="184"/>
      <c r="LZX69" s="184"/>
      <c r="LZY69" s="184"/>
      <c r="LZZ69" s="184"/>
      <c r="MAA69" s="184"/>
      <c r="MAB69" s="184"/>
      <c r="MAC69" s="184"/>
      <c r="MAD69" s="184"/>
      <c r="MAE69" s="184"/>
      <c r="MAF69" s="184"/>
      <c r="MAG69" s="184"/>
      <c r="MAH69" s="184"/>
      <c r="MAI69" s="184"/>
      <c r="MAJ69" s="183"/>
      <c r="MAK69" s="184"/>
      <c r="MAL69" s="184"/>
      <c r="MAM69" s="184"/>
      <c r="MAN69" s="184"/>
      <c r="MAO69" s="184"/>
      <c r="MAP69" s="184"/>
      <c r="MAQ69" s="184"/>
      <c r="MAR69" s="184"/>
      <c r="MAS69" s="184"/>
      <c r="MAT69" s="184"/>
      <c r="MAU69" s="184"/>
      <c r="MAV69" s="184"/>
      <c r="MAW69" s="184"/>
      <c r="MAX69" s="184"/>
      <c r="MAY69" s="184"/>
      <c r="MAZ69" s="184"/>
      <c r="MBA69" s="183"/>
      <c r="MBB69" s="184"/>
      <c r="MBC69" s="184"/>
      <c r="MBD69" s="184"/>
      <c r="MBE69" s="184"/>
      <c r="MBF69" s="184"/>
      <c r="MBG69" s="184"/>
      <c r="MBH69" s="184"/>
      <c r="MBI69" s="184"/>
      <c r="MBJ69" s="184"/>
      <c r="MBK69" s="184"/>
      <c r="MBL69" s="184"/>
      <c r="MBM69" s="184"/>
      <c r="MBN69" s="184"/>
      <c r="MBO69" s="184"/>
      <c r="MBP69" s="184"/>
      <c r="MBQ69" s="184"/>
      <c r="MBR69" s="183"/>
      <c r="MBS69" s="184"/>
      <c r="MBT69" s="184"/>
      <c r="MBU69" s="184"/>
      <c r="MBV69" s="184"/>
      <c r="MBW69" s="184"/>
      <c r="MBX69" s="184"/>
      <c r="MBY69" s="184"/>
      <c r="MBZ69" s="184"/>
      <c r="MCA69" s="184"/>
      <c r="MCB69" s="184"/>
      <c r="MCC69" s="184"/>
      <c r="MCD69" s="184"/>
      <c r="MCE69" s="184"/>
      <c r="MCF69" s="184"/>
      <c r="MCG69" s="184"/>
      <c r="MCH69" s="184"/>
      <c r="MCI69" s="183"/>
      <c r="MCJ69" s="184"/>
      <c r="MCK69" s="184"/>
      <c r="MCL69" s="184"/>
      <c r="MCM69" s="184"/>
      <c r="MCN69" s="184"/>
      <c r="MCO69" s="184"/>
      <c r="MCP69" s="184"/>
      <c r="MCQ69" s="184"/>
      <c r="MCR69" s="184"/>
      <c r="MCS69" s="184"/>
      <c r="MCT69" s="184"/>
      <c r="MCU69" s="184"/>
      <c r="MCV69" s="184"/>
      <c r="MCW69" s="184"/>
      <c r="MCX69" s="184"/>
      <c r="MCY69" s="184"/>
      <c r="MCZ69" s="183"/>
      <c r="MDA69" s="184"/>
      <c r="MDB69" s="184"/>
      <c r="MDC69" s="184"/>
      <c r="MDD69" s="184"/>
      <c r="MDE69" s="184"/>
      <c r="MDF69" s="184"/>
      <c r="MDG69" s="184"/>
      <c r="MDH69" s="184"/>
      <c r="MDI69" s="184"/>
      <c r="MDJ69" s="184"/>
      <c r="MDK69" s="184"/>
      <c r="MDL69" s="184"/>
      <c r="MDM69" s="184"/>
      <c r="MDN69" s="184"/>
      <c r="MDO69" s="184"/>
      <c r="MDP69" s="184"/>
      <c r="MDQ69" s="183"/>
      <c r="MDR69" s="184"/>
      <c r="MDS69" s="184"/>
      <c r="MDT69" s="184"/>
      <c r="MDU69" s="184"/>
      <c r="MDV69" s="184"/>
      <c r="MDW69" s="184"/>
      <c r="MDX69" s="184"/>
      <c r="MDY69" s="184"/>
      <c r="MDZ69" s="184"/>
      <c r="MEA69" s="184"/>
      <c r="MEB69" s="184"/>
      <c r="MEC69" s="184"/>
      <c r="MED69" s="184"/>
      <c r="MEE69" s="184"/>
      <c r="MEF69" s="184"/>
      <c r="MEG69" s="184"/>
      <c r="MEH69" s="183"/>
      <c r="MEI69" s="184"/>
      <c r="MEJ69" s="184"/>
      <c r="MEK69" s="184"/>
      <c r="MEL69" s="184"/>
      <c r="MEM69" s="184"/>
      <c r="MEN69" s="184"/>
      <c r="MEO69" s="184"/>
      <c r="MEP69" s="184"/>
      <c r="MEQ69" s="184"/>
      <c r="MER69" s="184"/>
      <c r="MES69" s="184"/>
      <c r="MET69" s="184"/>
      <c r="MEU69" s="184"/>
      <c r="MEV69" s="184"/>
      <c r="MEW69" s="184"/>
      <c r="MEX69" s="184"/>
      <c r="MEY69" s="183"/>
      <c r="MEZ69" s="184"/>
      <c r="MFA69" s="184"/>
      <c r="MFB69" s="184"/>
      <c r="MFC69" s="184"/>
      <c r="MFD69" s="184"/>
      <c r="MFE69" s="184"/>
      <c r="MFF69" s="184"/>
      <c r="MFG69" s="184"/>
      <c r="MFH69" s="184"/>
      <c r="MFI69" s="184"/>
      <c r="MFJ69" s="184"/>
      <c r="MFK69" s="184"/>
      <c r="MFL69" s="184"/>
      <c r="MFM69" s="184"/>
      <c r="MFN69" s="184"/>
      <c r="MFO69" s="184"/>
      <c r="MFP69" s="183"/>
      <c r="MFQ69" s="184"/>
      <c r="MFR69" s="184"/>
      <c r="MFS69" s="184"/>
      <c r="MFT69" s="184"/>
      <c r="MFU69" s="184"/>
      <c r="MFV69" s="184"/>
      <c r="MFW69" s="184"/>
      <c r="MFX69" s="184"/>
      <c r="MFY69" s="184"/>
      <c r="MFZ69" s="184"/>
      <c r="MGA69" s="184"/>
      <c r="MGB69" s="184"/>
      <c r="MGC69" s="184"/>
      <c r="MGD69" s="184"/>
      <c r="MGE69" s="184"/>
      <c r="MGF69" s="184"/>
      <c r="MGG69" s="183"/>
      <c r="MGH69" s="184"/>
      <c r="MGI69" s="184"/>
      <c r="MGJ69" s="184"/>
      <c r="MGK69" s="184"/>
      <c r="MGL69" s="184"/>
      <c r="MGM69" s="184"/>
      <c r="MGN69" s="184"/>
      <c r="MGO69" s="184"/>
      <c r="MGP69" s="184"/>
      <c r="MGQ69" s="184"/>
      <c r="MGR69" s="184"/>
      <c r="MGS69" s="184"/>
      <c r="MGT69" s="184"/>
      <c r="MGU69" s="184"/>
      <c r="MGV69" s="184"/>
      <c r="MGW69" s="184"/>
      <c r="MGX69" s="183"/>
      <c r="MGY69" s="184"/>
      <c r="MGZ69" s="184"/>
      <c r="MHA69" s="184"/>
      <c r="MHB69" s="184"/>
      <c r="MHC69" s="184"/>
      <c r="MHD69" s="184"/>
      <c r="MHE69" s="184"/>
      <c r="MHF69" s="184"/>
      <c r="MHG69" s="184"/>
      <c r="MHH69" s="184"/>
      <c r="MHI69" s="184"/>
      <c r="MHJ69" s="184"/>
      <c r="MHK69" s="184"/>
      <c r="MHL69" s="184"/>
      <c r="MHM69" s="184"/>
      <c r="MHN69" s="184"/>
      <c r="MHO69" s="183"/>
      <c r="MHP69" s="184"/>
      <c r="MHQ69" s="184"/>
      <c r="MHR69" s="184"/>
      <c r="MHS69" s="184"/>
      <c r="MHT69" s="184"/>
      <c r="MHU69" s="184"/>
      <c r="MHV69" s="184"/>
      <c r="MHW69" s="184"/>
      <c r="MHX69" s="184"/>
      <c r="MHY69" s="184"/>
      <c r="MHZ69" s="184"/>
      <c r="MIA69" s="184"/>
      <c r="MIB69" s="184"/>
      <c r="MIC69" s="184"/>
      <c r="MID69" s="184"/>
      <c r="MIE69" s="184"/>
      <c r="MIF69" s="183"/>
      <c r="MIG69" s="184"/>
      <c r="MIH69" s="184"/>
      <c r="MII69" s="184"/>
      <c r="MIJ69" s="184"/>
      <c r="MIK69" s="184"/>
      <c r="MIL69" s="184"/>
      <c r="MIM69" s="184"/>
      <c r="MIN69" s="184"/>
      <c r="MIO69" s="184"/>
      <c r="MIP69" s="184"/>
      <c r="MIQ69" s="184"/>
      <c r="MIR69" s="184"/>
      <c r="MIS69" s="184"/>
      <c r="MIT69" s="184"/>
      <c r="MIU69" s="184"/>
      <c r="MIV69" s="184"/>
      <c r="MIW69" s="183"/>
      <c r="MIX69" s="184"/>
      <c r="MIY69" s="184"/>
      <c r="MIZ69" s="184"/>
      <c r="MJA69" s="184"/>
      <c r="MJB69" s="184"/>
      <c r="MJC69" s="184"/>
      <c r="MJD69" s="184"/>
      <c r="MJE69" s="184"/>
      <c r="MJF69" s="184"/>
      <c r="MJG69" s="184"/>
      <c r="MJH69" s="184"/>
      <c r="MJI69" s="184"/>
      <c r="MJJ69" s="184"/>
      <c r="MJK69" s="184"/>
      <c r="MJL69" s="184"/>
      <c r="MJM69" s="184"/>
      <c r="MJN69" s="183"/>
      <c r="MJO69" s="184"/>
      <c r="MJP69" s="184"/>
      <c r="MJQ69" s="184"/>
      <c r="MJR69" s="184"/>
      <c r="MJS69" s="184"/>
      <c r="MJT69" s="184"/>
      <c r="MJU69" s="184"/>
      <c r="MJV69" s="184"/>
      <c r="MJW69" s="184"/>
      <c r="MJX69" s="184"/>
      <c r="MJY69" s="184"/>
      <c r="MJZ69" s="184"/>
      <c r="MKA69" s="184"/>
      <c r="MKB69" s="184"/>
      <c r="MKC69" s="184"/>
      <c r="MKD69" s="184"/>
      <c r="MKE69" s="183"/>
      <c r="MKF69" s="184"/>
      <c r="MKG69" s="184"/>
      <c r="MKH69" s="184"/>
      <c r="MKI69" s="184"/>
      <c r="MKJ69" s="184"/>
      <c r="MKK69" s="184"/>
      <c r="MKL69" s="184"/>
      <c r="MKM69" s="184"/>
      <c r="MKN69" s="184"/>
      <c r="MKO69" s="184"/>
      <c r="MKP69" s="184"/>
      <c r="MKQ69" s="184"/>
      <c r="MKR69" s="184"/>
      <c r="MKS69" s="184"/>
      <c r="MKT69" s="184"/>
      <c r="MKU69" s="184"/>
      <c r="MKV69" s="183"/>
      <c r="MKW69" s="184"/>
      <c r="MKX69" s="184"/>
      <c r="MKY69" s="184"/>
      <c r="MKZ69" s="184"/>
      <c r="MLA69" s="184"/>
      <c r="MLB69" s="184"/>
      <c r="MLC69" s="184"/>
      <c r="MLD69" s="184"/>
      <c r="MLE69" s="184"/>
      <c r="MLF69" s="184"/>
      <c r="MLG69" s="184"/>
      <c r="MLH69" s="184"/>
      <c r="MLI69" s="184"/>
      <c r="MLJ69" s="184"/>
      <c r="MLK69" s="184"/>
      <c r="MLL69" s="184"/>
      <c r="MLM69" s="183"/>
      <c r="MLN69" s="184"/>
      <c r="MLO69" s="184"/>
      <c r="MLP69" s="184"/>
      <c r="MLQ69" s="184"/>
      <c r="MLR69" s="184"/>
      <c r="MLS69" s="184"/>
      <c r="MLT69" s="184"/>
      <c r="MLU69" s="184"/>
      <c r="MLV69" s="184"/>
      <c r="MLW69" s="184"/>
      <c r="MLX69" s="184"/>
      <c r="MLY69" s="184"/>
      <c r="MLZ69" s="184"/>
      <c r="MMA69" s="184"/>
      <c r="MMB69" s="184"/>
      <c r="MMC69" s="184"/>
      <c r="MMD69" s="183"/>
      <c r="MME69" s="184"/>
      <c r="MMF69" s="184"/>
      <c r="MMG69" s="184"/>
      <c r="MMH69" s="184"/>
      <c r="MMI69" s="184"/>
      <c r="MMJ69" s="184"/>
      <c r="MMK69" s="184"/>
      <c r="MML69" s="184"/>
      <c r="MMM69" s="184"/>
      <c r="MMN69" s="184"/>
      <c r="MMO69" s="184"/>
      <c r="MMP69" s="184"/>
      <c r="MMQ69" s="184"/>
      <c r="MMR69" s="184"/>
      <c r="MMS69" s="184"/>
      <c r="MMT69" s="184"/>
      <c r="MMU69" s="183"/>
      <c r="MMV69" s="184"/>
      <c r="MMW69" s="184"/>
      <c r="MMX69" s="184"/>
      <c r="MMY69" s="184"/>
      <c r="MMZ69" s="184"/>
      <c r="MNA69" s="184"/>
      <c r="MNB69" s="184"/>
      <c r="MNC69" s="184"/>
      <c r="MND69" s="184"/>
      <c r="MNE69" s="184"/>
      <c r="MNF69" s="184"/>
      <c r="MNG69" s="184"/>
      <c r="MNH69" s="184"/>
      <c r="MNI69" s="184"/>
      <c r="MNJ69" s="184"/>
      <c r="MNK69" s="184"/>
      <c r="MNL69" s="183"/>
      <c r="MNM69" s="184"/>
      <c r="MNN69" s="184"/>
      <c r="MNO69" s="184"/>
      <c r="MNP69" s="184"/>
      <c r="MNQ69" s="184"/>
      <c r="MNR69" s="184"/>
      <c r="MNS69" s="184"/>
      <c r="MNT69" s="184"/>
      <c r="MNU69" s="184"/>
      <c r="MNV69" s="184"/>
      <c r="MNW69" s="184"/>
      <c r="MNX69" s="184"/>
      <c r="MNY69" s="184"/>
      <c r="MNZ69" s="184"/>
      <c r="MOA69" s="184"/>
      <c r="MOB69" s="184"/>
      <c r="MOC69" s="183"/>
      <c r="MOD69" s="184"/>
      <c r="MOE69" s="184"/>
      <c r="MOF69" s="184"/>
      <c r="MOG69" s="184"/>
      <c r="MOH69" s="184"/>
      <c r="MOI69" s="184"/>
      <c r="MOJ69" s="184"/>
      <c r="MOK69" s="184"/>
      <c r="MOL69" s="184"/>
      <c r="MOM69" s="184"/>
      <c r="MON69" s="184"/>
      <c r="MOO69" s="184"/>
      <c r="MOP69" s="184"/>
      <c r="MOQ69" s="184"/>
      <c r="MOR69" s="184"/>
      <c r="MOS69" s="184"/>
      <c r="MOT69" s="183"/>
      <c r="MOU69" s="184"/>
      <c r="MOV69" s="184"/>
      <c r="MOW69" s="184"/>
      <c r="MOX69" s="184"/>
      <c r="MOY69" s="184"/>
      <c r="MOZ69" s="184"/>
      <c r="MPA69" s="184"/>
      <c r="MPB69" s="184"/>
      <c r="MPC69" s="184"/>
      <c r="MPD69" s="184"/>
      <c r="MPE69" s="184"/>
      <c r="MPF69" s="184"/>
      <c r="MPG69" s="184"/>
      <c r="MPH69" s="184"/>
      <c r="MPI69" s="184"/>
      <c r="MPJ69" s="184"/>
      <c r="MPK69" s="183"/>
      <c r="MPL69" s="184"/>
      <c r="MPM69" s="184"/>
      <c r="MPN69" s="184"/>
      <c r="MPO69" s="184"/>
      <c r="MPP69" s="184"/>
      <c r="MPQ69" s="184"/>
      <c r="MPR69" s="184"/>
      <c r="MPS69" s="184"/>
      <c r="MPT69" s="184"/>
      <c r="MPU69" s="184"/>
      <c r="MPV69" s="184"/>
      <c r="MPW69" s="184"/>
      <c r="MPX69" s="184"/>
      <c r="MPY69" s="184"/>
      <c r="MPZ69" s="184"/>
      <c r="MQA69" s="184"/>
      <c r="MQB69" s="183"/>
      <c r="MQC69" s="184"/>
      <c r="MQD69" s="184"/>
      <c r="MQE69" s="184"/>
      <c r="MQF69" s="184"/>
      <c r="MQG69" s="184"/>
      <c r="MQH69" s="184"/>
      <c r="MQI69" s="184"/>
      <c r="MQJ69" s="184"/>
      <c r="MQK69" s="184"/>
      <c r="MQL69" s="184"/>
      <c r="MQM69" s="184"/>
      <c r="MQN69" s="184"/>
      <c r="MQO69" s="184"/>
      <c r="MQP69" s="184"/>
      <c r="MQQ69" s="184"/>
      <c r="MQR69" s="184"/>
      <c r="MQS69" s="183"/>
      <c r="MQT69" s="184"/>
      <c r="MQU69" s="184"/>
      <c r="MQV69" s="184"/>
      <c r="MQW69" s="184"/>
      <c r="MQX69" s="184"/>
      <c r="MQY69" s="184"/>
      <c r="MQZ69" s="184"/>
      <c r="MRA69" s="184"/>
      <c r="MRB69" s="184"/>
      <c r="MRC69" s="184"/>
      <c r="MRD69" s="184"/>
      <c r="MRE69" s="184"/>
      <c r="MRF69" s="184"/>
      <c r="MRG69" s="184"/>
      <c r="MRH69" s="184"/>
      <c r="MRI69" s="184"/>
      <c r="MRJ69" s="183"/>
      <c r="MRK69" s="184"/>
      <c r="MRL69" s="184"/>
      <c r="MRM69" s="184"/>
      <c r="MRN69" s="184"/>
      <c r="MRO69" s="184"/>
      <c r="MRP69" s="184"/>
      <c r="MRQ69" s="184"/>
      <c r="MRR69" s="184"/>
      <c r="MRS69" s="184"/>
      <c r="MRT69" s="184"/>
      <c r="MRU69" s="184"/>
      <c r="MRV69" s="184"/>
      <c r="MRW69" s="184"/>
      <c r="MRX69" s="184"/>
      <c r="MRY69" s="184"/>
      <c r="MRZ69" s="184"/>
      <c r="MSA69" s="183"/>
      <c r="MSB69" s="184"/>
      <c r="MSC69" s="184"/>
      <c r="MSD69" s="184"/>
      <c r="MSE69" s="184"/>
      <c r="MSF69" s="184"/>
      <c r="MSG69" s="184"/>
      <c r="MSH69" s="184"/>
      <c r="MSI69" s="184"/>
      <c r="MSJ69" s="184"/>
      <c r="MSK69" s="184"/>
      <c r="MSL69" s="184"/>
      <c r="MSM69" s="184"/>
      <c r="MSN69" s="184"/>
      <c r="MSO69" s="184"/>
      <c r="MSP69" s="184"/>
      <c r="MSQ69" s="184"/>
      <c r="MSR69" s="183"/>
      <c r="MSS69" s="184"/>
      <c r="MST69" s="184"/>
      <c r="MSU69" s="184"/>
      <c r="MSV69" s="184"/>
      <c r="MSW69" s="184"/>
      <c r="MSX69" s="184"/>
      <c r="MSY69" s="184"/>
      <c r="MSZ69" s="184"/>
      <c r="MTA69" s="184"/>
      <c r="MTB69" s="184"/>
      <c r="MTC69" s="184"/>
      <c r="MTD69" s="184"/>
      <c r="MTE69" s="184"/>
      <c r="MTF69" s="184"/>
      <c r="MTG69" s="184"/>
      <c r="MTH69" s="184"/>
      <c r="MTI69" s="183"/>
      <c r="MTJ69" s="184"/>
      <c r="MTK69" s="184"/>
      <c r="MTL69" s="184"/>
      <c r="MTM69" s="184"/>
      <c r="MTN69" s="184"/>
      <c r="MTO69" s="184"/>
      <c r="MTP69" s="184"/>
      <c r="MTQ69" s="184"/>
      <c r="MTR69" s="184"/>
      <c r="MTS69" s="184"/>
      <c r="MTT69" s="184"/>
      <c r="MTU69" s="184"/>
      <c r="MTV69" s="184"/>
      <c r="MTW69" s="184"/>
      <c r="MTX69" s="184"/>
      <c r="MTY69" s="184"/>
      <c r="MTZ69" s="183"/>
      <c r="MUA69" s="184"/>
      <c r="MUB69" s="184"/>
      <c r="MUC69" s="184"/>
      <c r="MUD69" s="184"/>
      <c r="MUE69" s="184"/>
      <c r="MUF69" s="184"/>
      <c r="MUG69" s="184"/>
      <c r="MUH69" s="184"/>
      <c r="MUI69" s="184"/>
      <c r="MUJ69" s="184"/>
      <c r="MUK69" s="184"/>
      <c r="MUL69" s="184"/>
      <c r="MUM69" s="184"/>
      <c r="MUN69" s="184"/>
      <c r="MUO69" s="184"/>
      <c r="MUP69" s="184"/>
      <c r="MUQ69" s="183"/>
      <c r="MUR69" s="184"/>
      <c r="MUS69" s="184"/>
      <c r="MUT69" s="184"/>
      <c r="MUU69" s="184"/>
      <c r="MUV69" s="184"/>
      <c r="MUW69" s="184"/>
      <c r="MUX69" s="184"/>
      <c r="MUY69" s="184"/>
      <c r="MUZ69" s="184"/>
      <c r="MVA69" s="184"/>
      <c r="MVB69" s="184"/>
      <c r="MVC69" s="184"/>
      <c r="MVD69" s="184"/>
      <c r="MVE69" s="184"/>
      <c r="MVF69" s="184"/>
      <c r="MVG69" s="184"/>
      <c r="MVH69" s="183"/>
      <c r="MVI69" s="184"/>
      <c r="MVJ69" s="184"/>
      <c r="MVK69" s="184"/>
      <c r="MVL69" s="184"/>
      <c r="MVM69" s="184"/>
      <c r="MVN69" s="184"/>
      <c r="MVO69" s="184"/>
      <c r="MVP69" s="184"/>
      <c r="MVQ69" s="184"/>
      <c r="MVR69" s="184"/>
      <c r="MVS69" s="184"/>
      <c r="MVT69" s="184"/>
      <c r="MVU69" s="184"/>
      <c r="MVV69" s="184"/>
      <c r="MVW69" s="184"/>
      <c r="MVX69" s="184"/>
      <c r="MVY69" s="183"/>
      <c r="MVZ69" s="184"/>
      <c r="MWA69" s="184"/>
      <c r="MWB69" s="184"/>
      <c r="MWC69" s="184"/>
      <c r="MWD69" s="184"/>
      <c r="MWE69" s="184"/>
      <c r="MWF69" s="184"/>
      <c r="MWG69" s="184"/>
      <c r="MWH69" s="184"/>
      <c r="MWI69" s="184"/>
      <c r="MWJ69" s="184"/>
      <c r="MWK69" s="184"/>
      <c r="MWL69" s="184"/>
      <c r="MWM69" s="184"/>
      <c r="MWN69" s="184"/>
      <c r="MWO69" s="184"/>
      <c r="MWP69" s="183"/>
      <c r="MWQ69" s="184"/>
      <c r="MWR69" s="184"/>
      <c r="MWS69" s="184"/>
      <c r="MWT69" s="184"/>
      <c r="MWU69" s="184"/>
      <c r="MWV69" s="184"/>
      <c r="MWW69" s="184"/>
      <c r="MWX69" s="184"/>
      <c r="MWY69" s="184"/>
      <c r="MWZ69" s="184"/>
      <c r="MXA69" s="184"/>
      <c r="MXB69" s="184"/>
      <c r="MXC69" s="184"/>
      <c r="MXD69" s="184"/>
      <c r="MXE69" s="184"/>
      <c r="MXF69" s="184"/>
      <c r="MXG69" s="183"/>
      <c r="MXH69" s="184"/>
      <c r="MXI69" s="184"/>
      <c r="MXJ69" s="184"/>
      <c r="MXK69" s="184"/>
      <c r="MXL69" s="184"/>
      <c r="MXM69" s="184"/>
      <c r="MXN69" s="184"/>
      <c r="MXO69" s="184"/>
      <c r="MXP69" s="184"/>
      <c r="MXQ69" s="184"/>
      <c r="MXR69" s="184"/>
      <c r="MXS69" s="184"/>
      <c r="MXT69" s="184"/>
      <c r="MXU69" s="184"/>
      <c r="MXV69" s="184"/>
      <c r="MXW69" s="184"/>
      <c r="MXX69" s="183"/>
      <c r="MXY69" s="184"/>
      <c r="MXZ69" s="184"/>
      <c r="MYA69" s="184"/>
      <c r="MYB69" s="184"/>
      <c r="MYC69" s="184"/>
      <c r="MYD69" s="184"/>
      <c r="MYE69" s="184"/>
      <c r="MYF69" s="184"/>
      <c r="MYG69" s="184"/>
      <c r="MYH69" s="184"/>
      <c r="MYI69" s="184"/>
      <c r="MYJ69" s="184"/>
      <c r="MYK69" s="184"/>
      <c r="MYL69" s="184"/>
      <c r="MYM69" s="184"/>
      <c r="MYN69" s="184"/>
      <c r="MYO69" s="183"/>
      <c r="MYP69" s="184"/>
      <c r="MYQ69" s="184"/>
      <c r="MYR69" s="184"/>
      <c r="MYS69" s="184"/>
      <c r="MYT69" s="184"/>
      <c r="MYU69" s="184"/>
      <c r="MYV69" s="184"/>
      <c r="MYW69" s="184"/>
      <c r="MYX69" s="184"/>
      <c r="MYY69" s="184"/>
      <c r="MYZ69" s="184"/>
      <c r="MZA69" s="184"/>
      <c r="MZB69" s="184"/>
      <c r="MZC69" s="184"/>
      <c r="MZD69" s="184"/>
      <c r="MZE69" s="184"/>
      <c r="MZF69" s="183"/>
      <c r="MZG69" s="184"/>
      <c r="MZH69" s="184"/>
      <c r="MZI69" s="184"/>
      <c r="MZJ69" s="184"/>
      <c r="MZK69" s="184"/>
      <c r="MZL69" s="184"/>
      <c r="MZM69" s="184"/>
      <c r="MZN69" s="184"/>
      <c r="MZO69" s="184"/>
      <c r="MZP69" s="184"/>
      <c r="MZQ69" s="184"/>
      <c r="MZR69" s="184"/>
      <c r="MZS69" s="184"/>
      <c r="MZT69" s="184"/>
      <c r="MZU69" s="184"/>
      <c r="MZV69" s="184"/>
      <c r="MZW69" s="183"/>
      <c r="MZX69" s="184"/>
      <c r="MZY69" s="184"/>
      <c r="MZZ69" s="184"/>
      <c r="NAA69" s="184"/>
      <c r="NAB69" s="184"/>
      <c r="NAC69" s="184"/>
      <c r="NAD69" s="184"/>
      <c r="NAE69" s="184"/>
      <c r="NAF69" s="184"/>
      <c r="NAG69" s="184"/>
      <c r="NAH69" s="184"/>
      <c r="NAI69" s="184"/>
      <c r="NAJ69" s="184"/>
      <c r="NAK69" s="184"/>
      <c r="NAL69" s="184"/>
      <c r="NAM69" s="184"/>
      <c r="NAN69" s="183"/>
      <c r="NAO69" s="184"/>
      <c r="NAP69" s="184"/>
      <c r="NAQ69" s="184"/>
      <c r="NAR69" s="184"/>
      <c r="NAS69" s="184"/>
      <c r="NAT69" s="184"/>
      <c r="NAU69" s="184"/>
      <c r="NAV69" s="184"/>
      <c r="NAW69" s="184"/>
      <c r="NAX69" s="184"/>
      <c r="NAY69" s="184"/>
      <c r="NAZ69" s="184"/>
      <c r="NBA69" s="184"/>
      <c r="NBB69" s="184"/>
      <c r="NBC69" s="184"/>
      <c r="NBD69" s="184"/>
      <c r="NBE69" s="183"/>
      <c r="NBF69" s="184"/>
      <c r="NBG69" s="184"/>
      <c r="NBH69" s="184"/>
      <c r="NBI69" s="184"/>
      <c r="NBJ69" s="184"/>
      <c r="NBK69" s="184"/>
      <c r="NBL69" s="184"/>
      <c r="NBM69" s="184"/>
      <c r="NBN69" s="184"/>
      <c r="NBO69" s="184"/>
      <c r="NBP69" s="184"/>
      <c r="NBQ69" s="184"/>
      <c r="NBR69" s="184"/>
      <c r="NBS69" s="184"/>
      <c r="NBT69" s="184"/>
      <c r="NBU69" s="184"/>
      <c r="NBV69" s="183"/>
      <c r="NBW69" s="184"/>
      <c r="NBX69" s="184"/>
      <c r="NBY69" s="184"/>
      <c r="NBZ69" s="184"/>
      <c r="NCA69" s="184"/>
      <c r="NCB69" s="184"/>
      <c r="NCC69" s="184"/>
      <c r="NCD69" s="184"/>
      <c r="NCE69" s="184"/>
      <c r="NCF69" s="184"/>
      <c r="NCG69" s="184"/>
      <c r="NCH69" s="184"/>
      <c r="NCI69" s="184"/>
      <c r="NCJ69" s="184"/>
      <c r="NCK69" s="184"/>
      <c r="NCL69" s="184"/>
      <c r="NCM69" s="183"/>
      <c r="NCN69" s="184"/>
      <c r="NCO69" s="184"/>
      <c r="NCP69" s="184"/>
      <c r="NCQ69" s="184"/>
      <c r="NCR69" s="184"/>
      <c r="NCS69" s="184"/>
      <c r="NCT69" s="184"/>
      <c r="NCU69" s="184"/>
      <c r="NCV69" s="184"/>
      <c r="NCW69" s="184"/>
      <c r="NCX69" s="184"/>
      <c r="NCY69" s="184"/>
      <c r="NCZ69" s="184"/>
      <c r="NDA69" s="184"/>
      <c r="NDB69" s="184"/>
      <c r="NDC69" s="184"/>
      <c r="NDD69" s="183"/>
      <c r="NDE69" s="184"/>
      <c r="NDF69" s="184"/>
      <c r="NDG69" s="184"/>
      <c r="NDH69" s="184"/>
      <c r="NDI69" s="184"/>
      <c r="NDJ69" s="184"/>
      <c r="NDK69" s="184"/>
      <c r="NDL69" s="184"/>
      <c r="NDM69" s="184"/>
      <c r="NDN69" s="184"/>
      <c r="NDO69" s="184"/>
      <c r="NDP69" s="184"/>
      <c r="NDQ69" s="184"/>
      <c r="NDR69" s="184"/>
      <c r="NDS69" s="184"/>
      <c r="NDT69" s="184"/>
      <c r="NDU69" s="183"/>
      <c r="NDV69" s="184"/>
      <c r="NDW69" s="184"/>
      <c r="NDX69" s="184"/>
      <c r="NDY69" s="184"/>
      <c r="NDZ69" s="184"/>
      <c r="NEA69" s="184"/>
      <c r="NEB69" s="184"/>
      <c r="NEC69" s="184"/>
      <c r="NED69" s="184"/>
      <c r="NEE69" s="184"/>
      <c r="NEF69" s="184"/>
      <c r="NEG69" s="184"/>
      <c r="NEH69" s="184"/>
      <c r="NEI69" s="184"/>
      <c r="NEJ69" s="184"/>
      <c r="NEK69" s="184"/>
      <c r="NEL69" s="183"/>
      <c r="NEM69" s="184"/>
      <c r="NEN69" s="184"/>
      <c r="NEO69" s="184"/>
      <c r="NEP69" s="184"/>
      <c r="NEQ69" s="184"/>
      <c r="NER69" s="184"/>
      <c r="NES69" s="184"/>
      <c r="NET69" s="184"/>
      <c r="NEU69" s="184"/>
      <c r="NEV69" s="184"/>
      <c r="NEW69" s="184"/>
      <c r="NEX69" s="184"/>
      <c r="NEY69" s="184"/>
      <c r="NEZ69" s="184"/>
      <c r="NFA69" s="184"/>
      <c r="NFB69" s="184"/>
      <c r="NFC69" s="183"/>
      <c r="NFD69" s="184"/>
      <c r="NFE69" s="184"/>
      <c r="NFF69" s="184"/>
      <c r="NFG69" s="184"/>
      <c r="NFH69" s="184"/>
      <c r="NFI69" s="184"/>
      <c r="NFJ69" s="184"/>
      <c r="NFK69" s="184"/>
      <c r="NFL69" s="184"/>
      <c r="NFM69" s="184"/>
      <c r="NFN69" s="184"/>
      <c r="NFO69" s="184"/>
      <c r="NFP69" s="184"/>
      <c r="NFQ69" s="184"/>
      <c r="NFR69" s="184"/>
      <c r="NFS69" s="184"/>
      <c r="NFT69" s="183"/>
      <c r="NFU69" s="184"/>
      <c r="NFV69" s="184"/>
      <c r="NFW69" s="184"/>
      <c r="NFX69" s="184"/>
      <c r="NFY69" s="184"/>
      <c r="NFZ69" s="184"/>
      <c r="NGA69" s="184"/>
      <c r="NGB69" s="184"/>
      <c r="NGC69" s="184"/>
      <c r="NGD69" s="184"/>
      <c r="NGE69" s="184"/>
      <c r="NGF69" s="184"/>
      <c r="NGG69" s="184"/>
      <c r="NGH69" s="184"/>
      <c r="NGI69" s="184"/>
      <c r="NGJ69" s="184"/>
      <c r="NGK69" s="183"/>
      <c r="NGL69" s="184"/>
      <c r="NGM69" s="184"/>
      <c r="NGN69" s="184"/>
      <c r="NGO69" s="184"/>
      <c r="NGP69" s="184"/>
      <c r="NGQ69" s="184"/>
      <c r="NGR69" s="184"/>
      <c r="NGS69" s="184"/>
      <c r="NGT69" s="184"/>
      <c r="NGU69" s="184"/>
      <c r="NGV69" s="184"/>
      <c r="NGW69" s="184"/>
      <c r="NGX69" s="184"/>
      <c r="NGY69" s="184"/>
      <c r="NGZ69" s="184"/>
      <c r="NHA69" s="184"/>
      <c r="NHB69" s="183"/>
      <c r="NHC69" s="184"/>
      <c r="NHD69" s="184"/>
      <c r="NHE69" s="184"/>
      <c r="NHF69" s="184"/>
      <c r="NHG69" s="184"/>
      <c r="NHH69" s="184"/>
      <c r="NHI69" s="184"/>
      <c r="NHJ69" s="184"/>
      <c r="NHK69" s="184"/>
      <c r="NHL69" s="184"/>
      <c r="NHM69" s="184"/>
      <c r="NHN69" s="184"/>
      <c r="NHO69" s="184"/>
      <c r="NHP69" s="184"/>
      <c r="NHQ69" s="184"/>
      <c r="NHR69" s="184"/>
      <c r="NHS69" s="183"/>
      <c r="NHT69" s="184"/>
      <c r="NHU69" s="184"/>
      <c r="NHV69" s="184"/>
      <c r="NHW69" s="184"/>
      <c r="NHX69" s="184"/>
      <c r="NHY69" s="184"/>
      <c r="NHZ69" s="184"/>
      <c r="NIA69" s="184"/>
      <c r="NIB69" s="184"/>
      <c r="NIC69" s="184"/>
      <c r="NID69" s="184"/>
      <c r="NIE69" s="184"/>
      <c r="NIF69" s="184"/>
      <c r="NIG69" s="184"/>
      <c r="NIH69" s="184"/>
      <c r="NII69" s="184"/>
      <c r="NIJ69" s="183"/>
      <c r="NIK69" s="184"/>
      <c r="NIL69" s="184"/>
      <c r="NIM69" s="184"/>
      <c r="NIN69" s="184"/>
      <c r="NIO69" s="184"/>
      <c r="NIP69" s="184"/>
      <c r="NIQ69" s="184"/>
      <c r="NIR69" s="184"/>
      <c r="NIS69" s="184"/>
      <c r="NIT69" s="184"/>
      <c r="NIU69" s="184"/>
      <c r="NIV69" s="184"/>
      <c r="NIW69" s="184"/>
      <c r="NIX69" s="184"/>
      <c r="NIY69" s="184"/>
      <c r="NIZ69" s="184"/>
      <c r="NJA69" s="183"/>
      <c r="NJB69" s="184"/>
      <c r="NJC69" s="184"/>
      <c r="NJD69" s="184"/>
      <c r="NJE69" s="184"/>
      <c r="NJF69" s="184"/>
      <c r="NJG69" s="184"/>
      <c r="NJH69" s="184"/>
      <c r="NJI69" s="184"/>
      <c r="NJJ69" s="184"/>
      <c r="NJK69" s="184"/>
      <c r="NJL69" s="184"/>
      <c r="NJM69" s="184"/>
      <c r="NJN69" s="184"/>
      <c r="NJO69" s="184"/>
      <c r="NJP69" s="184"/>
      <c r="NJQ69" s="184"/>
      <c r="NJR69" s="183"/>
      <c r="NJS69" s="184"/>
      <c r="NJT69" s="184"/>
      <c r="NJU69" s="184"/>
      <c r="NJV69" s="184"/>
      <c r="NJW69" s="184"/>
      <c r="NJX69" s="184"/>
      <c r="NJY69" s="184"/>
      <c r="NJZ69" s="184"/>
      <c r="NKA69" s="184"/>
      <c r="NKB69" s="184"/>
      <c r="NKC69" s="184"/>
      <c r="NKD69" s="184"/>
      <c r="NKE69" s="184"/>
      <c r="NKF69" s="184"/>
      <c r="NKG69" s="184"/>
      <c r="NKH69" s="184"/>
      <c r="NKI69" s="183"/>
      <c r="NKJ69" s="184"/>
      <c r="NKK69" s="184"/>
      <c r="NKL69" s="184"/>
      <c r="NKM69" s="184"/>
      <c r="NKN69" s="184"/>
      <c r="NKO69" s="184"/>
      <c r="NKP69" s="184"/>
      <c r="NKQ69" s="184"/>
      <c r="NKR69" s="184"/>
      <c r="NKS69" s="184"/>
      <c r="NKT69" s="184"/>
      <c r="NKU69" s="184"/>
      <c r="NKV69" s="184"/>
      <c r="NKW69" s="184"/>
      <c r="NKX69" s="184"/>
      <c r="NKY69" s="184"/>
      <c r="NKZ69" s="183"/>
      <c r="NLA69" s="184"/>
      <c r="NLB69" s="184"/>
      <c r="NLC69" s="184"/>
      <c r="NLD69" s="184"/>
      <c r="NLE69" s="184"/>
      <c r="NLF69" s="184"/>
      <c r="NLG69" s="184"/>
      <c r="NLH69" s="184"/>
      <c r="NLI69" s="184"/>
      <c r="NLJ69" s="184"/>
      <c r="NLK69" s="184"/>
      <c r="NLL69" s="184"/>
      <c r="NLM69" s="184"/>
      <c r="NLN69" s="184"/>
      <c r="NLO69" s="184"/>
      <c r="NLP69" s="184"/>
      <c r="NLQ69" s="183"/>
      <c r="NLR69" s="184"/>
      <c r="NLS69" s="184"/>
      <c r="NLT69" s="184"/>
      <c r="NLU69" s="184"/>
      <c r="NLV69" s="184"/>
      <c r="NLW69" s="184"/>
      <c r="NLX69" s="184"/>
      <c r="NLY69" s="184"/>
      <c r="NLZ69" s="184"/>
      <c r="NMA69" s="184"/>
      <c r="NMB69" s="184"/>
      <c r="NMC69" s="184"/>
      <c r="NMD69" s="184"/>
      <c r="NME69" s="184"/>
      <c r="NMF69" s="184"/>
      <c r="NMG69" s="184"/>
      <c r="NMH69" s="183"/>
      <c r="NMI69" s="184"/>
      <c r="NMJ69" s="184"/>
      <c r="NMK69" s="184"/>
      <c r="NML69" s="184"/>
      <c r="NMM69" s="184"/>
      <c r="NMN69" s="184"/>
      <c r="NMO69" s="184"/>
      <c r="NMP69" s="184"/>
      <c r="NMQ69" s="184"/>
      <c r="NMR69" s="184"/>
      <c r="NMS69" s="184"/>
      <c r="NMT69" s="184"/>
      <c r="NMU69" s="184"/>
      <c r="NMV69" s="184"/>
      <c r="NMW69" s="184"/>
      <c r="NMX69" s="184"/>
      <c r="NMY69" s="183"/>
      <c r="NMZ69" s="184"/>
      <c r="NNA69" s="184"/>
      <c r="NNB69" s="184"/>
      <c r="NNC69" s="184"/>
      <c r="NND69" s="184"/>
      <c r="NNE69" s="184"/>
      <c r="NNF69" s="184"/>
      <c r="NNG69" s="184"/>
      <c r="NNH69" s="184"/>
      <c r="NNI69" s="184"/>
      <c r="NNJ69" s="184"/>
      <c r="NNK69" s="184"/>
      <c r="NNL69" s="184"/>
      <c r="NNM69" s="184"/>
      <c r="NNN69" s="184"/>
      <c r="NNO69" s="184"/>
      <c r="NNP69" s="183"/>
      <c r="NNQ69" s="184"/>
      <c r="NNR69" s="184"/>
      <c r="NNS69" s="184"/>
      <c r="NNT69" s="184"/>
      <c r="NNU69" s="184"/>
      <c r="NNV69" s="184"/>
      <c r="NNW69" s="184"/>
      <c r="NNX69" s="184"/>
      <c r="NNY69" s="184"/>
      <c r="NNZ69" s="184"/>
      <c r="NOA69" s="184"/>
      <c r="NOB69" s="184"/>
      <c r="NOC69" s="184"/>
      <c r="NOD69" s="184"/>
      <c r="NOE69" s="184"/>
      <c r="NOF69" s="184"/>
      <c r="NOG69" s="183"/>
      <c r="NOH69" s="184"/>
      <c r="NOI69" s="184"/>
      <c r="NOJ69" s="184"/>
      <c r="NOK69" s="184"/>
      <c r="NOL69" s="184"/>
      <c r="NOM69" s="184"/>
      <c r="NON69" s="184"/>
      <c r="NOO69" s="184"/>
      <c r="NOP69" s="184"/>
      <c r="NOQ69" s="184"/>
      <c r="NOR69" s="184"/>
      <c r="NOS69" s="184"/>
      <c r="NOT69" s="184"/>
      <c r="NOU69" s="184"/>
      <c r="NOV69" s="184"/>
      <c r="NOW69" s="184"/>
      <c r="NOX69" s="183"/>
      <c r="NOY69" s="184"/>
      <c r="NOZ69" s="184"/>
      <c r="NPA69" s="184"/>
      <c r="NPB69" s="184"/>
      <c r="NPC69" s="184"/>
      <c r="NPD69" s="184"/>
      <c r="NPE69" s="184"/>
      <c r="NPF69" s="184"/>
      <c r="NPG69" s="184"/>
      <c r="NPH69" s="184"/>
      <c r="NPI69" s="184"/>
      <c r="NPJ69" s="184"/>
      <c r="NPK69" s="184"/>
      <c r="NPL69" s="184"/>
      <c r="NPM69" s="184"/>
      <c r="NPN69" s="184"/>
      <c r="NPO69" s="183"/>
      <c r="NPP69" s="184"/>
      <c r="NPQ69" s="184"/>
      <c r="NPR69" s="184"/>
      <c r="NPS69" s="184"/>
      <c r="NPT69" s="184"/>
      <c r="NPU69" s="184"/>
      <c r="NPV69" s="184"/>
      <c r="NPW69" s="184"/>
      <c r="NPX69" s="184"/>
      <c r="NPY69" s="184"/>
      <c r="NPZ69" s="184"/>
      <c r="NQA69" s="184"/>
      <c r="NQB69" s="184"/>
      <c r="NQC69" s="184"/>
      <c r="NQD69" s="184"/>
      <c r="NQE69" s="184"/>
      <c r="NQF69" s="183"/>
      <c r="NQG69" s="184"/>
      <c r="NQH69" s="184"/>
      <c r="NQI69" s="184"/>
      <c r="NQJ69" s="184"/>
      <c r="NQK69" s="184"/>
      <c r="NQL69" s="184"/>
      <c r="NQM69" s="184"/>
      <c r="NQN69" s="184"/>
      <c r="NQO69" s="184"/>
      <c r="NQP69" s="184"/>
      <c r="NQQ69" s="184"/>
      <c r="NQR69" s="184"/>
      <c r="NQS69" s="184"/>
      <c r="NQT69" s="184"/>
      <c r="NQU69" s="184"/>
      <c r="NQV69" s="184"/>
      <c r="NQW69" s="183"/>
      <c r="NQX69" s="184"/>
      <c r="NQY69" s="184"/>
      <c r="NQZ69" s="184"/>
      <c r="NRA69" s="184"/>
      <c r="NRB69" s="184"/>
      <c r="NRC69" s="184"/>
      <c r="NRD69" s="184"/>
      <c r="NRE69" s="184"/>
      <c r="NRF69" s="184"/>
      <c r="NRG69" s="184"/>
      <c r="NRH69" s="184"/>
      <c r="NRI69" s="184"/>
      <c r="NRJ69" s="184"/>
      <c r="NRK69" s="184"/>
      <c r="NRL69" s="184"/>
      <c r="NRM69" s="184"/>
      <c r="NRN69" s="183"/>
      <c r="NRO69" s="184"/>
      <c r="NRP69" s="184"/>
      <c r="NRQ69" s="184"/>
      <c r="NRR69" s="184"/>
      <c r="NRS69" s="184"/>
      <c r="NRT69" s="184"/>
      <c r="NRU69" s="184"/>
      <c r="NRV69" s="184"/>
      <c r="NRW69" s="184"/>
      <c r="NRX69" s="184"/>
      <c r="NRY69" s="184"/>
      <c r="NRZ69" s="184"/>
      <c r="NSA69" s="184"/>
      <c r="NSB69" s="184"/>
      <c r="NSC69" s="184"/>
      <c r="NSD69" s="184"/>
      <c r="NSE69" s="183"/>
      <c r="NSF69" s="184"/>
      <c r="NSG69" s="184"/>
      <c r="NSH69" s="184"/>
      <c r="NSI69" s="184"/>
      <c r="NSJ69" s="184"/>
      <c r="NSK69" s="184"/>
      <c r="NSL69" s="184"/>
      <c r="NSM69" s="184"/>
      <c r="NSN69" s="184"/>
      <c r="NSO69" s="184"/>
      <c r="NSP69" s="184"/>
      <c r="NSQ69" s="184"/>
      <c r="NSR69" s="184"/>
      <c r="NSS69" s="184"/>
      <c r="NST69" s="184"/>
      <c r="NSU69" s="184"/>
      <c r="NSV69" s="183"/>
      <c r="NSW69" s="184"/>
      <c r="NSX69" s="184"/>
      <c r="NSY69" s="184"/>
      <c r="NSZ69" s="184"/>
      <c r="NTA69" s="184"/>
      <c r="NTB69" s="184"/>
      <c r="NTC69" s="184"/>
      <c r="NTD69" s="184"/>
      <c r="NTE69" s="184"/>
      <c r="NTF69" s="184"/>
      <c r="NTG69" s="184"/>
      <c r="NTH69" s="184"/>
      <c r="NTI69" s="184"/>
      <c r="NTJ69" s="184"/>
      <c r="NTK69" s="184"/>
      <c r="NTL69" s="184"/>
      <c r="NTM69" s="183"/>
      <c r="NTN69" s="184"/>
      <c r="NTO69" s="184"/>
      <c r="NTP69" s="184"/>
      <c r="NTQ69" s="184"/>
      <c r="NTR69" s="184"/>
      <c r="NTS69" s="184"/>
      <c r="NTT69" s="184"/>
      <c r="NTU69" s="184"/>
      <c r="NTV69" s="184"/>
      <c r="NTW69" s="184"/>
      <c r="NTX69" s="184"/>
      <c r="NTY69" s="184"/>
      <c r="NTZ69" s="184"/>
      <c r="NUA69" s="184"/>
      <c r="NUB69" s="184"/>
      <c r="NUC69" s="184"/>
      <c r="NUD69" s="183"/>
      <c r="NUE69" s="184"/>
      <c r="NUF69" s="184"/>
      <c r="NUG69" s="184"/>
      <c r="NUH69" s="184"/>
      <c r="NUI69" s="184"/>
      <c r="NUJ69" s="184"/>
      <c r="NUK69" s="184"/>
      <c r="NUL69" s="184"/>
      <c r="NUM69" s="184"/>
      <c r="NUN69" s="184"/>
      <c r="NUO69" s="184"/>
      <c r="NUP69" s="184"/>
      <c r="NUQ69" s="184"/>
      <c r="NUR69" s="184"/>
      <c r="NUS69" s="184"/>
      <c r="NUT69" s="184"/>
      <c r="NUU69" s="183"/>
      <c r="NUV69" s="184"/>
      <c r="NUW69" s="184"/>
      <c r="NUX69" s="184"/>
      <c r="NUY69" s="184"/>
      <c r="NUZ69" s="184"/>
      <c r="NVA69" s="184"/>
      <c r="NVB69" s="184"/>
      <c r="NVC69" s="184"/>
      <c r="NVD69" s="184"/>
      <c r="NVE69" s="184"/>
      <c r="NVF69" s="184"/>
      <c r="NVG69" s="184"/>
      <c r="NVH69" s="184"/>
      <c r="NVI69" s="184"/>
      <c r="NVJ69" s="184"/>
      <c r="NVK69" s="184"/>
      <c r="NVL69" s="183"/>
      <c r="NVM69" s="184"/>
      <c r="NVN69" s="184"/>
      <c r="NVO69" s="184"/>
      <c r="NVP69" s="184"/>
      <c r="NVQ69" s="184"/>
      <c r="NVR69" s="184"/>
      <c r="NVS69" s="184"/>
      <c r="NVT69" s="184"/>
      <c r="NVU69" s="184"/>
      <c r="NVV69" s="184"/>
      <c r="NVW69" s="184"/>
      <c r="NVX69" s="184"/>
      <c r="NVY69" s="184"/>
      <c r="NVZ69" s="184"/>
      <c r="NWA69" s="184"/>
      <c r="NWB69" s="184"/>
      <c r="NWC69" s="183"/>
      <c r="NWD69" s="184"/>
      <c r="NWE69" s="184"/>
      <c r="NWF69" s="184"/>
      <c r="NWG69" s="184"/>
      <c r="NWH69" s="184"/>
      <c r="NWI69" s="184"/>
      <c r="NWJ69" s="184"/>
      <c r="NWK69" s="184"/>
      <c r="NWL69" s="184"/>
      <c r="NWM69" s="184"/>
      <c r="NWN69" s="184"/>
      <c r="NWO69" s="184"/>
      <c r="NWP69" s="184"/>
      <c r="NWQ69" s="184"/>
      <c r="NWR69" s="184"/>
      <c r="NWS69" s="184"/>
      <c r="NWT69" s="183"/>
      <c r="NWU69" s="184"/>
      <c r="NWV69" s="184"/>
      <c r="NWW69" s="184"/>
      <c r="NWX69" s="184"/>
      <c r="NWY69" s="184"/>
      <c r="NWZ69" s="184"/>
      <c r="NXA69" s="184"/>
      <c r="NXB69" s="184"/>
      <c r="NXC69" s="184"/>
      <c r="NXD69" s="184"/>
      <c r="NXE69" s="184"/>
      <c r="NXF69" s="184"/>
      <c r="NXG69" s="184"/>
      <c r="NXH69" s="184"/>
      <c r="NXI69" s="184"/>
      <c r="NXJ69" s="184"/>
      <c r="NXK69" s="183"/>
      <c r="NXL69" s="184"/>
      <c r="NXM69" s="184"/>
      <c r="NXN69" s="184"/>
      <c r="NXO69" s="184"/>
      <c r="NXP69" s="184"/>
      <c r="NXQ69" s="184"/>
      <c r="NXR69" s="184"/>
      <c r="NXS69" s="184"/>
      <c r="NXT69" s="184"/>
      <c r="NXU69" s="184"/>
      <c r="NXV69" s="184"/>
      <c r="NXW69" s="184"/>
      <c r="NXX69" s="184"/>
      <c r="NXY69" s="184"/>
      <c r="NXZ69" s="184"/>
      <c r="NYA69" s="184"/>
      <c r="NYB69" s="183"/>
      <c r="NYC69" s="184"/>
      <c r="NYD69" s="184"/>
      <c r="NYE69" s="184"/>
      <c r="NYF69" s="184"/>
      <c r="NYG69" s="184"/>
      <c r="NYH69" s="184"/>
      <c r="NYI69" s="184"/>
      <c r="NYJ69" s="184"/>
      <c r="NYK69" s="184"/>
      <c r="NYL69" s="184"/>
      <c r="NYM69" s="184"/>
      <c r="NYN69" s="184"/>
      <c r="NYO69" s="184"/>
      <c r="NYP69" s="184"/>
      <c r="NYQ69" s="184"/>
      <c r="NYR69" s="184"/>
      <c r="NYS69" s="183"/>
      <c r="NYT69" s="184"/>
      <c r="NYU69" s="184"/>
      <c r="NYV69" s="184"/>
      <c r="NYW69" s="184"/>
      <c r="NYX69" s="184"/>
      <c r="NYY69" s="184"/>
      <c r="NYZ69" s="184"/>
      <c r="NZA69" s="184"/>
      <c r="NZB69" s="184"/>
      <c r="NZC69" s="184"/>
      <c r="NZD69" s="184"/>
      <c r="NZE69" s="184"/>
      <c r="NZF69" s="184"/>
      <c r="NZG69" s="184"/>
      <c r="NZH69" s="184"/>
      <c r="NZI69" s="184"/>
      <c r="NZJ69" s="183"/>
      <c r="NZK69" s="184"/>
      <c r="NZL69" s="184"/>
      <c r="NZM69" s="184"/>
      <c r="NZN69" s="184"/>
      <c r="NZO69" s="184"/>
      <c r="NZP69" s="184"/>
      <c r="NZQ69" s="184"/>
      <c r="NZR69" s="184"/>
      <c r="NZS69" s="184"/>
      <c r="NZT69" s="184"/>
      <c r="NZU69" s="184"/>
      <c r="NZV69" s="184"/>
      <c r="NZW69" s="184"/>
      <c r="NZX69" s="184"/>
      <c r="NZY69" s="184"/>
      <c r="NZZ69" s="184"/>
      <c r="OAA69" s="183"/>
      <c r="OAB69" s="184"/>
      <c r="OAC69" s="184"/>
      <c r="OAD69" s="184"/>
      <c r="OAE69" s="184"/>
      <c r="OAF69" s="184"/>
      <c r="OAG69" s="184"/>
      <c r="OAH69" s="184"/>
      <c r="OAI69" s="184"/>
      <c r="OAJ69" s="184"/>
      <c r="OAK69" s="184"/>
      <c r="OAL69" s="184"/>
      <c r="OAM69" s="184"/>
      <c r="OAN69" s="184"/>
      <c r="OAO69" s="184"/>
      <c r="OAP69" s="184"/>
      <c r="OAQ69" s="184"/>
      <c r="OAR69" s="183"/>
      <c r="OAS69" s="184"/>
      <c r="OAT69" s="184"/>
      <c r="OAU69" s="184"/>
      <c r="OAV69" s="184"/>
      <c r="OAW69" s="184"/>
      <c r="OAX69" s="184"/>
      <c r="OAY69" s="184"/>
      <c r="OAZ69" s="184"/>
      <c r="OBA69" s="184"/>
      <c r="OBB69" s="184"/>
      <c r="OBC69" s="184"/>
      <c r="OBD69" s="184"/>
      <c r="OBE69" s="184"/>
      <c r="OBF69" s="184"/>
      <c r="OBG69" s="184"/>
      <c r="OBH69" s="184"/>
      <c r="OBI69" s="183"/>
      <c r="OBJ69" s="184"/>
      <c r="OBK69" s="184"/>
      <c r="OBL69" s="184"/>
      <c r="OBM69" s="184"/>
      <c r="OBN69" s="184"/>
      <c r="OBO69" s="184"/>
      <c r="OBP69" s="184"/>
      <c r="OBQ69" s="184"/>
      <c r="OBR69" s="184"/>
      <c r="OBS69" s="184"/>
      <c r="OBT69" s="184"/>
      <c r="OBU69" s="184"/>
      <c r="OBV69" s="184"/>
      <c r="OBW69" s="184"/>
      <c r="OBX69" s="184"/>
      <c r="OBY69" s="184"/>
      <c r="OBZ69" s="183"/>
      <c r="OCA69" s="184"/>
      <c r="OCB69" s="184"/>
      <c r="OCC69" s="184"/>
      <c r="OCD69" s="184"/>
      <c r="OCE69" s="184"/>
      <c r="OCF69" s="184"/>
      <c r="OCG69" s="184"/>
      <c r="OCH69" s="184"/>
      <c r="OCI69" s="184"/>
      <c r="OCJ69" s="184"/>
      <c r="OCK69" s="184"/>
      <c r="OCL69" s="184"/>
      <c r="OCM69" s="184"/>
      <c r="OCN69" s="184"/>
      <c r="OCO69" s="184"/>
      <c r="OCP69" s="184"/>
      <c r="OCQ69" s="183"/>
      <c r="OCR69" s="184"/>
      <c r="OCS69" s="184"/>
      <c r="OCT69" s="184"/>
      <c r="OCU69" s="184"/>
      <c r="OCV69" s="184"/>
      <c r="OCW69" s="184"/>
      <c r="OCX69" s="184"/>
      <c r="OCY69" s="184"/>
      <c r="OCZ69" s="184"/>
      <c r="ODA69" s="184"/>
      <c r="ODB69" s="184"/>
      <c r="ODC69" s="184"/>
      <c r="ODD69" s="184"/>
      <c r="ODE69" s="184"/>
      <c r="ODF69" s="184"/>
      <c r="ODG69" s="184"/>
      <c r="ODH69" s="183"/>
      <c r="ODI69" s="184"/>
      <c r="ODJ69" s="184"/>
      <c r="ODK69" s="184"/>
      <c r="ODL69" s="184"/>
      <c r="ODM69" s="184"/>
      <c r="ODN69" s="184"/>
      <c r="ODO69" s="184"/>
      <c r="ODP69" s="184"/>
      <c r="ODQ69" s="184"/>
      <c r="ODR69" s="184"/>
      <c r="ODS69" s="184"/>
      <c r="ODT69" s="184"/>
      <c r="ODU69" s="184"/>
      <c r="ODV69" s="184"/>
      <c r="ODW69" s="184"/>
      <c r="ODX69" s="184"/>
      <c r="ODY69" s="183"/>
      <c r="ODZ69" s="184"/>
      <c r="OEA69" s="184"/>
      <c r="OEB69" s="184"/>
      <c r="OEC69" s="184"/>
      <c r="OED69" s="184"/>
      <c r="OEE69" s="184"/>
      <c r="OEF69" s="184"/>
      <c r="OEG69" s="184"/>
      <c r="OEH69" s="184"/>
      <c r="OEI69" s="184"/>
      <c r="OEJ69" s="184"/>
      <c r="OEK69" s="184"/>
      <c r="OEL69" s="184"/>
      <c r="OEM69" s="184"/>
      <c r="OEN69" s="184"/>
      <c r="OEO69" s="184"/>
      <c r="OEP69" s="183"/>
      <c r="OEQ69" s="184"/>
      <c r="OER69" s="184"/>
      <c r="OES69" s="184"/>
      <c r="OET69" s="184"/>
      <c r="OEU69" s="184"/>
      <c r="OEV69" s="184"/>
      <c r="OEW69" s="184"/>
      <c r="OEX69" s="184"/>
      <c r="OEY69" s="184"/>
      <c r="OEZ69" s="184"/>
      <c r="OFA69" s="184"/>
      <c r="OFB69" s="184"/>
      <c r="OFC69" s="184"/>
      <c r="OFD69" s="184"/>
      <c r="OFE69" s="184"/>
      <c r="OFF69" s="184"/>
      <c r="OFG69" s="183"/>
      <c r="OFH69" s="184"/>
      <c r="OFI69" s="184"/>
      <c r="OFJ69" s="184"/>
      <c r="OFK69" s="184"/>
      <c r="OFL69" s="184"/>
      <c r="OFM69" s="184"/>
      <c r="OFN69" s="184"/>
      <c r="OFO69" s="184"/>
      <c r="OFP69" s="184"/>
      <c r="OFQ69" s="184"/>
      <c r="OFR69" s="184"/>
      <c r="OFS69" s="184"/>
      <c r="OFT69" s="184"/>
      <c r="OFU69" s="184"/>
      <c r="OFV69" s="184"/>
      <c r="OFW69" s="184"/>
      <c r="OFX69" s="183"/>
      <c r="OFY69" s="184"/>
      <c r="OFZ69" s="184"/>
      <c r="OGA69" s="184"/>
      <c r="OGB69" s="184"/>
      <c r="OGC69" s="184"/>
      <c r="OGD69" s="184"/>
      <c r="OGE69" s="184"/>
      <c r="OGF69" s="184"/>
      <c r="OGG69" s="184"/>
      <c r="OGH69" s="184"/>
      <c r="OGI69" s="184"/>
      <c r="OGJ69" s="184"/>
      <c r="OGK69" s="184"/>
      <c r="OGL69" s="184"/>
      <c r="OGM69" s="184"/>
      <c r="OGN69" s="184"/>
      <c r="OGO69" s="183"/>
      <c r="OGP69" s="184"/>
      <c r="OGQ69" s="184"/>
      <c r="OGR69" s="184"/>
      <c r="OGS69" s="184"/>
      <c r="OGT69" s="184"/>
      <c r="OGU69" s="184"/>
      <c r="OGV69" s="184"/>
      <c r="OGW69" s="184"/>
      <c r="OGX69" s="184"/>
      <c r="OGY69" s="184"/>
      <c r="OGZ69" s="184"/>
      <c r="OHA69" s="184"/>
      <c r="OHB69" s="184"/>
      <c r="OHC69" s="184"/>
      <c r="OHD69" s="184"/>
      <c r="OHE69" s="184"/>
      <c r="OHF69" s="183"/>
      <c r="OHG69" s="184"/>
      <c r="OHH69" s="184"/>
      <c r="OHI69" s="184"/>
      <c r="OHJ69" s="184"/>
      <c r="OHK69" s="184"/>
      <c r="OHL69" s="184"/>
      <c r="OHM69" s="184"/>
      <c r="OHN69" s="184"/>
      <c r="OHO69" s="184"/>
      <c r="OHP69" s="184"/>
      <c r="OHQ69" s="184"/>
      <c r="OHR69" s="184"/>
      <c r="OHS69" s="184"/>
      <c r="OHT69" s="184"/>
      <c r="OHU69" s="184"/>
      <c r="OHV69" s="184"/>
      <c r="OHW69" s="183"/>
      <c r="OHX69" s="184"/>
      <c r="OHY69" s="184"/>
      <c r="OHZ69" s="184"/>
      <c r="OIA69" s="184"/>
      <c r="OIB69" s="184"/>
      <c r="OIC69" s="184"/>
      <c r="OID69" s="184"/>
      <c r="OIE69" s="184"/>
      <c r="OIF69" s="184"/>
      <c r="OIG69" s="184"/>
      <c r="OIH69" s="184"/>
      <c r="OII69" s="184"/>
      <c r="OIJ69" s="184"/>
      <c r="OIK69" s="184"/>
      <c r="OIL69" s="184"/>
      <c r="OIM69" s="184"/>
      <c r="OIN69" s="183"/>
      <c r="OIO69" s="184"/>
      <c r="OIP69" s="184"/>
      <c r="OIQ69" s="184"/>
      <c r="OIR69" s="184"/>
      <c r="OIS69" s="184"/>
      <c r="OIT69" s="184"/>
      <c r="OIU69" s="184"/>
      <c r="OIV69" s="184"/>
      <c r="OIW69" s="184"/>
      <c r="OIX69" s="184"/>
      <c r="OIY69" s="184"/>
      <c r="OIZ69" s="184"/>
      <c r="OJA69" s="184"/>
      <c r="OJB69" s="184"/>
      <c r="OJC69" s="184"/>
      <c r="OJD69" s="184"/>
      <c r="OJE69" s="183"/>
      <c r="OJF69" s="184"/>
      <c r="OJG69" s="184"/>
      <c r="OJH69" s="184"/>
      <c r="OJI69" s="184"/>
      <c r="OJJ69" s="184"/>
      <c r="OJK69" s="184"/>
      <c r="OJL69" s="184"/>
      <c r="OJM69" s="184"/>
      <c r="OJN69" s="184"/>
      <c r="OJO69" s="184"/>
      <c r="OJP69" s="184"/>
      <c r="OJQ69" s="184"/>
      <c r="OJR69" s="184"/>
      <c r="OJS69" s="184"/>
      <c r="OJT69" s="184"/>
      <c r="OJU69" s="184"/>
      <c r="OJV69" s="183"/>
      <c r="OJW69" s="184"/>
      <c r="OJX69" s="184"/>
      <c r="OJY69" s="184"/>
      <c r="OJZ69" s="184"/>
      <c r="OKA69" s="184"/>
      <c r="OKB69" s="184"/>
      <c r="OKC69" s="184"/>
      <c r="OKD69" s="184"/>
      <c r="OKE69" s="184"/>
      <c r="OKF69" s="184"/>
      <c r="OKG69" s="184"/>
      <c r="OKH69" s="184"/>
      <c r="OKI69" s="184"/>
      <c r="OKJ69" s="184"/>
      <c r="OKK69" s="184"/>
      <c r="OKL69" s="184"/>
      <c r="OKM69" s="183"/>
      <c r="OKN69" s="184"/>
      <c r="OKO69" s="184"/>
      <c r="OKP69" s="184"/>
      <c r="OKQ69" s="184"/>
      <c r="OKR69" s="184"/>
      <c r="OKS69" s="184"/>
      <c r="OKT69" s="184"/>
      <c r="OKU69" s="184"/>
      <c r="OKV69" s="184"/>
      <c r="OKW69" s="184"/>
      <c r="OKX69" s="184"/>
      <c r="OKY69" s="184"/>
      <c r="OKZ69" s="184"/>
      <c r="OLA69" s="184"/>
      <c r="OLB69" s="184"/>
      <c r="OLC69" s="184"/>
      <c r="OLD69" s="183"/>
      <c r="OLE69" s="184"/>
      <c r="OLF69" s="184"/>
      <c r="OLG69" s="184"/>
      <c r="OLH69" s="184"/>
      <c r="OLI69" s="184"/>
      <c r="OLJ69" s="184"/>
      <c r="OLK69" s="184"/>
      <c r="OLL69" s="184"/>
      <c r="OLM69" s="184"/>
      <c r="OLN69" s="184"/>
      <c r="OLO69" s="184"/>
      <c r="OLP69" s="184"/>
      <c r="OLQ69" s="184"/>
      <c r="OLR69" s="184"/>
      <c r="OLS69" s="184"/>
      <c r="OLT69" s="184"/>
      <c r="OLU69" s="183"/>
      <c r="OLV69" s="184"/>
      <c r="OLW69" s="184"/>
      <c r="OLX69" s="184"/>
      <c r="OLY69" s="184"/>
      <c r="OLZ69" s="184"/>
      <c r="OMA69" s="184"/>
      <c r="OMB69" s="184"/>
      <c r="OMC69" s="184"/>
      <c r="OMD69" s="184"/>
      <c r="OME69" s="184"/>
      <c r="OMF69" s="184"/>
      <c r="OMG69" s="184"/>
      <c r="OMH69" s="184"/>
      <c r="OMI69" s="184"/>
      <c r="OMJ69" s="184"/>
      <c r="OMK69" s="184"/>
      <c r="OML69" s="183"/>
      <c r="OMM69" s="184"/>
      <c r="OMN69" s="184"/>
      <c r="OMO69" s="184"/>
      <c r="OMP69" s="184"/>
      <c r="OMQ69" s="184"/>
      <c r="OMR69" s="184"/>
      <c r="OMS69" s="184"/>
      <c r="OMT69" s="184"/>
      <c r="OMU69" s="184"/>
      <c r="OMV69" s="184"/>
      <c r="OMW69" s="184"/>
      <c r="OMX69" s="184"/>
      <c r="OMY69" s="184"/>
      <c r="OMZ69" s="184"/>
      <c r="ONA69" s="184"/>
      <c r="ONB69" s="184"/>
      <c r="ONC69" s="183"/>
      <c r="OND69" s="184"/>
      <c r="ONE69" s="184"/>
      <c r="ONF69" s="184"/>
      <c r="ONG69" s="184"/>
      <c r="ONH69" s="184"/>
      <c r="ONI69" s="184"/>
      <c r="ONJ69" s="184"/>
      <c r="ONK69" s="184"/>
      <c r="ONL69" s="184"/>
      <c r="ONM69" s="184"/>
      <c r="ONN69" s="184"/>
      <c r="ONO69" s="184"/>
      <c r="ONP69" s="184"/>
      <c r="ONQ69" s="184"/>
      <c r="ONR69" s="184"/>
      <c r="ONS69" s="184"/>
      <c r="ONT69" s="183"/>
      <c r="ONU69" s="184"/>
      <c r="ONV69" s="184"/>
      <c r="ONW69" s="184"/>
      <c r="ONX69" s="184"/>
      <c r="ONY69" s="184"/>
      <c r="ONZ69" s="184"/>
      <c r="OOA69" s="184"/>
      <c r="OOB69" s="184"/>
      <c r="OOC69" s="184"/>
      <c r="OOD69" s="184"/>
      <c r="OOE69" s="184"/>
      <c r="OOF69" s="184"/>
      <c r="OOG69" s="184"/>
      <c r="OOH69" s="184"/>
      <c r="OOI69" s="184"/>
      <c r="OOJ69" s="184"/>
      <c r="OOK69" s="183"/>
      <c r="OOL69" s="184"/>
      <c r="OOM69" s="184"/>
      <c r="OON69" s="184"/>
      <c r="OOO69" s="184"/>
      <c r="OOP69" s="184"/>
      <c r="OOQ69" s="184"/>
      <c r="OOR69" s="184"/>
      <c r="OOS69" s="184"/>
      <c r="OOT69" s="184"/>
      <c r="OOU69" s="184"/>
      <c r="OOV69" s="184"/>
      <c r="OOW69" s="184"/>
      <c r="OOX69" s="184"/>
      <c r="OOY69" s="184"/>
      <c r="OOZ69" s="184"/>
      <c r="OPA69" s="184"/>
      <c r="OPB69" s="183"/>
      <c r="OPC69" s="184"/>
      <c r="OPD69" s="184"/>
      <c r="OPE69" s="184"/>
      <c r="OPF69" s="184"/>
      <c r="OPG69" s="184"/>
      <c r="OPH69" s="184"/>
      <c r="OPI69" s="184"/>
      <c r="OPJ69" s="184"/>
      <c r="OPK69" s="184"/>
      <c r="OPL69" s="184"/>
      <c r="OPM69" s="184"/>
      <c r="OPN69" s="184"/>
      <c r="OPO69" s="184"/>
      <c r="OPP69" s="184"/>
      <c r="OPQ69" s="184"/>
      <c r="OPR69" s="184"/>
      <c r="OPS69" s="183"/>
      <c r="OPT69" s="184"/>
      <c r="OPU69" s="184"/>
      <c r="OPV69" s="184"/>
      <c r="OPW69" s="184"/>
      <c r="OPX69" s="184"/>
      <c r="OPY69" s="184"/>
      <c r="OPZ69" s="184"/>
      <c r="OQA69" s="184"/>
      <c r="OQB69" s="184"/>
      <c r="OQC69" s="184"/>
      <c r="OQD69" s="184"/>
      <c r="OQE69" s="184"/>
      <c r="OQF69" s="184"/>
      <c r="OQG69" s="184"/>
      <c r="OQH69" s="184"/>
      <c r="OQI69" s="184"/>
      <c r="OQJ69" s="183"/>
      <c r="OQK69" s="184"/>
      <c r="OQL69" s="184"/>
      <c r="OQM69" s="184"/>
      <c r="OQN69" s="184"/>
      <c r="OQO69" s="184"/>
      <c r="OQP69" s="184"/>
      <c r="OQQ69" s="184"/>
      <c r="OQR69" s="184"/>
      <c r="OQS69" s="184"/>
      <c r="OQT69" s="184"/>
      <c r="OQU69" s="184"/>
      <c r="OQV69" s="184"/>
      <c r="OQW69" s="184"/>
      <c r="OQX69" s="184"/>
      <c r="OQY69" s="184"/>
      <c r="OQZ69" s="184"/>
      <c r="ORA69" s="183"/>
      <c r="ORB69" s="184"/>
      <c r="ORC69" s="184"/>
      <c r="ORD69" s="184"/>
      <c r="ORE69" s="184"/>
      <c r="ORF69" s="184"/>
      <c r="ORG69" s="184"/>
      <c r="ORH69" s="184"/>
      <c r="ORI69" s="184"/>
      <c r="ORJ69" s="184"/>
      <c r="ORK69" s="184"/>
      <c r="ORL69" s="184"/>
      <c r="ORM69" s="184"/>
      <c r="ORN69" s="184"/>
      <c r="ORO69" s="184"/>
      <c r="ORP69" s="184"/>
      <c r="ORQ69" s="184"/>
      <c r="ORR69" s="183"/>
      <c r="ORS69" s="184"/>
      <c r="ORT69" s="184"/>
      <c r="ORU69" s="184"/>
      <c r="ORV69" s="184"/>
      <c r="ORW69" s="184"/>
      <c r="ORX69" s="184"/>
      <c r="ORY69" s="184"/>
      <c r="ORZ69" s="184"/>
      <c r="OSA69" s="184"/>
      <c r="OSB69" s="184"/>
      <c r="OSC69" s="184"/>
      <c r="OSD69" s="184"/>
      <c r="OSE69" s="184"/>
      <c r="OSF69" s="184"/>
      <c r="OSG69" s="184"/>
      <c r="OSH69" s="184"/>
      <c r="OSI69" s="183"/>
      <c r="OSJ69" s="184"/>
      <c r="OSK69" s="184"/>
      <c r="OSL69" s="184"/>
      <c r="OSM69" s="184"/>
      <c r="OSN69" s="184"/>
      <c r="OSO69" s="184"/>
      <c r="OSP69" s="184"/>
      <c r="OSQ69" s="184"/>
      <c r="OSR69" s="184"/>
      <c r="OSS69" s="184"/>
      <c r="OST69" s="184"/>
      <c r="OSU69" s="184"/>
      <c r="OSV69" s="184"/>
      <c r="OSW69" s="184"/>
      <c r="OSX69" s="184"/>
      <c r="OSY69" s="184"/>
      <c r="OSZ69" s="183"/>
      <c r="OTA69" s="184"/>
      <c r="OTB69" s="184"/>
      <c r="OTC69" s="184"/>
      <c r="OTD69" s="184"/>
      <c r="OTE69" s="184"/>
      <c r="OTF69" s="184"/>
      <c r="OTG69" s="184"/>
      <c r="OTH69" s="184"/>
      <c r="OTI69" s="184"/>
      <c r="OTJ69" s="184"/>
      <c r="OTK69" s="184"/>
      <c r="OTL69" s="184"/>
      <c r="OTM69" s="184"/>
      <c r="OTN69" s="184"/>
      <c r="OTO69" s="184"/>
      <c r="OTP69" s="184"/>
      <c r="OTQ69" s="183"/>
      <c r="OTR69" s="184"/>
      <c r="OTS69" s="184"/>
      <c r="OTT69" s="184"/>
      <c r="OTU69" s="184"/>
      <c r="OTV69" s="184"/>
      <c r="OTW69" s="184"/>
      <c r="OTX69" s="184"/>
      <c r="OTY69" s="184"/>
      <c r="OTZ69" s="184"/>
      <c r="OUA69" s="184"/>
      <c r="OUB69" s="184"/>
      <c r="OUC69" s="184"/>
      <c r="OUD69" s="184"/>
      <c r="OUE69" s="184"/>
      <c r="OUF69" s="184"/>
      <c r="OUG69" s="184"/>
      <c r="OUH69" s="183"/>
      <c r="OUI69" s="184"/>
      <c r="OUJ69" s="184"/>
      <c r="OUK69" s="184"/>
      <c r="OUL69" s="184"/>
      <c r="OUM69" s="184"/>
      <c r="OUN69" s="184"/>
      <c r="OUO69" s="184"/>
      <c r="OUP69" s="184"/>
      <c r="OUQ69" s="184"/>
      <c r="OUR69" s="184"/>
      <c r="OUS69" s="184"/>
      <c r="OUT69" s="184"/>
      <c r="OUU69" s="184"/>
      <c r="OUV69" s="184"/>
      <c r="OUW69" s="184"/>
      <c r="OUX69" s="184"/>
      <c r="OUY69" s="183"/>
      <c r="OUZ69" s="184"/>
      <c r="OVA69" s="184"/>
      <c r="OVB69" s="184"/>
      <c r="OVC69" s="184"/>
      <c r="OVD69" s="184"/>
      <c r="OVE69" s="184"/>
      <c r="OVF69" s="184"/>
      <c r="OVG69" s="184"/>
      <c r="OVH69" s="184"/>
      <c r="OVI69" s="184"/>
      <c r="OVJ69" s="184"/>
      <c r="OVK69" s="184"/>
      <c r="OVL69" s="184"/>
      <c r="OVM69" s="184"/>
      <c r="OVN69" s="184"/>
      <c r="OVO69" s="184"/>
      <c r="OVP69" s="183"/>
      <c r="OVQ69" s="184"/>
      <c r="OVR69" s="184"/>
      <c r="OVS69" s="184"/>
      <c r="OVT69" s="184"/>
      <c r="OVU69" s="184"/>
      <c r="OVV69" s="184"/>
      <c r="OVW69" s="184"/>
      <c r="OVX69" s="184"/>
      <c r="OVY69" s="184"/>
      <c r="OVZ69" s="184"/>
      <c r="OWA69" s="184"/>
      <c r="OWB69" s="184"/>
      <c r="OWC69" s="184"/>
      <c r="OWD69" s="184"/>
      <c r="OWE69" s="184"/>
      <c r="OWF69" s="184"/>
      <c r="OWG69" s="183"/>
      <c r="OWH69" s="184"/>
      <c r="OWI69" s="184"/>
      <c r="OWJ69" s="184"/>
      <c r="OWK69" s="184"/>
      <c r="OWL69" s="184"/>
      <c r="OWM69" s="184"/>
      <c r="OWN69" s="184"/>
      <c r="OWO69" s="184"/>
      <c r="OWP69" s="184"/>
      <c r="OWQ69" s="184"/>
      <c r="OWR69" s="184"/>
      <c r="OWS69" s="184"/>
      <c r="OWT69" s="184"/>
      <c r="OWU69" s="184"/>
      <c r="OWV69" s="184"/>
      <c r="OWW69" s="184"/>
      <c r="OWX69" s="183"/>
      <c r="OWY69" s="184"/>
      <c r="OWZ69" s="184"/>
      <c r="OXA69" s="184"/>
      <c r="OXB69" s="184"/>
      <c r="OXC69" s="184"/>
      <c r="OXD69" s="184"/>
      <c r="OXE69" s="184"/>
      <c r="OXF69" s="184"/>
      <c r="OXG69" s="184"/>
      <c r="OXH69" s="184"/>
      <c r="OXI69" s="184"/>
      <c r="OXJ69" s="184"/>
      <c r="OXK69" s="184"/>
      <c r="OXL69" s="184"/>
      <c r="OXM69" s="184"/>
      <c r="OXN69" s="184"/>
      <c r="OXO69" s="183"/>
      <c r="OXP69" s="184"/>
      <c r="OXQ69" s="184"/>
      <c r="OXR69" s="184"/>
      <c r="OXS69" s="184"/>
      <c r="OXT69" s="184"/>
      <c r="OXU69" s="184"/>
      <c r="OXV69" s="184"/>
      <c r="OXW69" s="184"/>
      <c r="OXX69" s="184"/>
      <c r="OXY69" s="184"/>
      <c r="OXZ69" s="184"/>
      <c r="OYA69" s="184"/>
      <c r="OYB69" s="184"/>
      <c r="OYC69" s="184"/>
      <c r="OYD69" s="184"/>
      <c r="OYE69" s="184"/>
      <c r="OYF69" s="183"/>
      <c r="OYG69" s="184"/>
      <c r="OYH69" s="184"/>
      <c r="OYI69" s="184"/>
      <c r="OYJ69" s="184"/>
      <c r="OYK69" s="184"/>
      <c r="OYL69" s="184"/>
      <c r="OYM69" s="184"/>
      <c r="OYN69" s="184"/>
      <c r="OYO69" s="184"/>
      <c r="OYP69" s="184"/>
      <c r="OYQ69" s="184"/>
      <c r="OYR69" s="184"/>
      <c r="OYS69" s="184"/>
      <c r="OYT69" s="184"/>
      <c r="OYU69" s="184"/>
      <c r="OYV69" s="184"/>
      <c r="OYW69" s="183"/>
      <c r="OYX69" s="184"/>
      <c r="OYY69" s="184"/>
      <c r="OYZ69" s="184"/>
      <c r="OZA69" s="184"/>
      <c r="OZB69" s="184"/>
      <c r="OZC69" s="184"/>
      <c r="OZD69" s="184"/>
      <c r="OZE69" s="184"/>
      <c r="OZF69" s="184"/>
      <c r="OZG69" s="184"/>
      <c r="OZH69" s="184"/>
      <c r="OZI69" s="184"/>
      <c r="OZJ69" s="184"/>
      <c r="OZK69" s="184"/>
      <c r="OZL69" s="184"/>
      <c r="OZM69" s="184"/>
      <c r="OZN69" s="183"/>
      <c r="OZO69" s="184"/>
      <c r="OZP69" s="184"/>
      <c r="OZQ69" s="184"/>
      <c r="OZR69" s="184"/>
      <c r="OZS69" s="184"/>
      <c r="OZT69" s="184"/>
      <c r="OZU69" s="184"/>
      <c r="OZV69" s="184"/>
      <c r="OZW69" s="184"/>
      <c r="OZX69" s="184"/>
      <c r="OZY69" s="184"/>
      <c r="OZZ69" s="184"/>
      <c r="PAA69" s="184"/>
      <c r="PAB69" s="184"/>
      <c r="PAC69" s="184"/>
      <c r="PAD69" s="184"/>
      <c r="PAE69" s="183"/>
      <c r="PAF69" s="184"/>
      <c r="PAG69" s="184"/>
      <c r="PAH69" s="184"/>
      <c r="PAI69" s="184"/>
      <c r="PAJ69" s="184"/>
      <c r="PAK69" s="184"/>
      <c r="PAL69" s="184"/>
      <c r="PAM69" s="184"/>
      <c r="PAN69" s="184"/>
      <c r="PAO69" s="184"/>
      <c r="PAP69" s="184"/>
      <c r="PAQ69" s="184"/>
      <c r="PAR69" s="184"/>
      <c r="PAS69" s="184"/>
      <c r="PAT69" s="184"/>
      <c r="PAU69" s="184"/>
      <c r="PAV69" s="183"/>
      <c r="PAW69" s="184"/>
      <c r="PAX69" s="184"/>
      <c r="PAY69" s="184"/>
      <c r="PAZ69" s="184"/>
      <c r="PBA69" s="184"/>
      <c r="PBB69" s="184"/>
      <c r="PBC69" s="184"/>
      <c r="PBD69" s="184"/>
      <c r="PBE69" s="184"/>
      <c r="PBF69" s="184"/>
      <c r="PBG69" s="184"/>
      <c r="PBH69" s="184"/>
      <c r="PBI69" s="184"/>
      <c r="PBJ69" s="184"/>
      <c r="PBK69" s="184"/>
      <c r="PBL69" s="184"/>
      <c r="PBM69" s="183"/>
      <c r="PBN69" s="184"/>
      <c r="PBO69" s="184"/>
      <c r="PBP69" s="184"/>
      <c r="PBQ69" s="184"/>
      <c r="PBR69" s="184"/>
      <c r="PBS69" s="184"/>
      <c r="PBT69" s="184"/>
      <c r="PBU69" s="184"/>
      <c r="PBV69" s="184"/>
      <c r="PBW69" s="184"/>
      <c r="PBX69" s="184"/>
      <c r="PBY69" s="184"/>
      <c r="PBZ69" s="184"/>
      <c r="PCA69" s="184"/>
      <c r="PCB69" s="184"/>
      <c r="PCC69" s="184"/>
      <c r="PCD69" s="183"/>
      <c r="PCE69" s="184"/>
      <c r="PCF69" s="184"/>
      <c r="PCG69" s="184"/>
      <c r="PCH69" s="184"/>
      <c r="PCI69" s="184"/>
      <c r="PCJ69" s="184"/>
      <c r="PCK69" s="184"/>
      <c r="PCL69" s="184"/>
      <c r="PCM69" s="184"/>
      <c r="PCN69" s="184"/>
      <c r="PCO69" s="184"/>
      <c r="PCP69" s="184"/>
      <c r="PCQ69" s="184"/>
      <c r="PCR69" s="184"/>
      <c r="PCS69" s="184"/>
      <c r="PCT69" s="184"/>
      <c r="PCU69" s="183"/>
      <c r="PCV69" s="184"/>
      <c r="PCW69" s="184"/>
      <c r="PCX69" s="184"/>
      <c r="PCY69" s="184"/>
      <c r="PCZ69" s="184"/>
      <c r="PDA69" s="184"/>
      <c r="PDB69" s="184"/>
      <c r="PDC69" s="184"/>
      <c r="PDD69" s="184"/>
      <c r="PDE69" s="184"/>
      <c r="PDF69" s="184"/>
      <c r="PDG69" s="184"/>
      <c r="PDH69" s="184"/>
      <c r="PDI69" s="184"/>
      <c r="PDJ69" s="184"/>
      <c r="PDK69" s="184"/>
      <c r="PDL69" s="183"/>
      <c r="PDM69" s="184"/>
      <c r="PDN69" s="184"/>
      <c r="PDO69" s="184"/>
      <c r="PDP69" s="184"/>
      <c r="PDQ69" s="184"/>
      <c r="PDR69" s="184"/>
      <c r="PDS69" s="184"/>
      <c r="PDT69" s="184"/>
      <c r="PDU69" s="184"/>
      <c r="PDV69" s="184"/>
      <c r="PDW69" s="184"/>
      <c r="PDX69" s="184"/>
      <c r="PDY69" s="184"/>
      <c r="PDZ69" s="184"/>
      <c r="PEA69" s="184"/>
      <c r="PEB69" s="184"/>
      <c r="PEC69" s="183"/>
      <c r="PED69" s="184"/>
      <c r="PEE69" s="184"/>
      <c r="PEF69" s="184"/>
      <c r="PEG69" s="184"/>
      <c r="PEH69" s="184"/>
      <c r="PEI69" s="184"/>
      <c r="PEJ69" s="184"/>
      <c r="PEK69" s="184"/>
      <c r="PEL69" s="184"/>
      <c r="PEM69" s="184"/>
      <c r="PEN69" s="184"/>
      <c r="PEO69" s="184"/>
      <c r="PEP69" s="184"/>
      <c r="PEQ69" s="184"/>
      <c r="PER69" s="184"/>
      <c r="PES69" s="184"/>
      <c r="PET69" s="183"/>
      <c r="PEU69" s="184"/>
      <c r="PEV69" s="184"/>
      <c r="PEW69" s="184"/>
      <c r="PEX69" s="184"/>
      <c r="PEY69" s="184"/>
      <c r="PEZ69" s="184"/>
      <c r="PFA69" s="184"/>
      <c r="PFB69" s="184"/>
      <c r="PFC69" s="184"/>
      <c r="PFD69" s="184"/>
      <c r="PFE69" s="184"/>
      <c r="PFF69" s="184"/>
      <c r="PFG69" s="184"/>
      <c r="PFH69" s="184"/>
      <c r="PFI69" s="184"/>
      <c r="PFJ69" s="184"/>
      <c r="PFK69" s="183"/>
      <c r="PFL69" s="184"/>
      <c r="PFM69" s="184"/>
      <c r="PFN69" s="184"/>
      <c r="PFO69" s="184"/>
      <c r="PFP69" s="184"/>
      <c r="PFQ69" s="184"/>
      <c r="PFR69" s="184"/>
      <c r="PFS69" s="184"/>
      <c r="PFT69" s="184"/>
      <c r="PFU69" s="184"/>
      <c r="PFV69" s="184"/>
      <c r="PFW69" s="184"/>
      <c r="PFX69" s="184"/>
      <c r="PFY69" s="184"/>
      <c r="PFZ69" s="184"/>
      <c r="PGA69" s="184"/>
      <c r="PGB69" s="183"/>
      <c r="PGC69" s="184"/>
      <c r="PGD69" s="184"/>
      <c r="PGE69" s="184"/>
      <c r="PGF69" s="184"/>
      <c r="PGG69" s="184"/>
      <c r="PGH69" s="184"/>
      <c r="PGI69" s="184"/>
      <c r="PGJ69" s="184"/>
      <c r="PGK69" s="184"/>
      <c r="PGL69" s="184"/>
      <c r="PGM69" s="184"/>
      <c r="PGN69" s="184"/>
      <c r="PGO69" s="184"/>
      <c r="PGP69" s="184"/>
      <c r="PGQ69" s="184"/>
      <c r="PGR69" s="184"/>
      <c r="PGS69" s="183"/>
      <c r="PGT69" s="184"/>
      <c r="PGU69" s="184"/>
      <c r="PGV69" s="184"/>
      <c r="PGW69" s="184"/>
      <c r="PGX69" s="184"/>
      <c r="PGY69" s="184"/>
      <c r="PGZ69" s="184"/>
      <c r="PHA69" s="184"/>
      <c r="PHB69" s="184"/>
      <c r="PHC69" s="184"/>
      <c r="PHD69" s="184"/>
      <c r="PHE69" s="184"/>
      <c r="PHF69" s="184"/>
      <c r="PHG69" s="184"/>
      <c r="PHH69" s="184"/>
      <c r="PHI69" s="184"/>
      <c r="PHJ69" s="183"/>
      <c r="PHK69" s="184"/>
      <c r="PHL69" s="184"/>
      <c r="PHM69" s="184"/>
      <c r="PHN69" s="184"/>
      <c r="PHO69" s="184"/>
      <c r="PHP69" s="184"/>
      <c r="PHQ69" s="184"/>
      <c r="PHR69" s="184"/>
      <c r="PHS69" s="184"/>
      <c r="PHT69" s="184"/>
      <c r="PHU69" s="184"/>
      <c r="PHV69" s="184"/>
      <c r="PHW69" s="184"/>
      <c r="PHX69" s="184"/>
      <c r="PHY69" s="184"/>
      <c r="PHZ69" s="184"/>
      <c r="PIA69" s="183"/>
      <c r="PIB69" s="184"/>
      <c r="PIC69" s="184"/>
      <c r="PID69" s="184"/>
      <c r="PIE69" s="184"/>
      <c r="PIF69" s="184"/>
      <c r="PIG69" s="184"/>
      <c r="PIH69" s="184"/>
      <c r="PII69" s="184"/>
      <c r="PIJ69" s="184"/>
      <c r="PIK69" s="184"/>
      <c r="PIL69" s="184"/>
      <c r="PIM69" s="184"/>
      <c r="PIN69" s="184"/>
      <c r="PIO69" s="184"/>
      <c r="PIP69" s="184"/>
      <c r="PIQ69" s="184"/>
      <c r="PIR69" s="183"/>
      <c r="PIS69" s="184"/>
      <c r="PIT69" s="184"/>
      <c r="PIU69" s="184"/>
      <c r="PIV69" s="184"/>
      <c r="PIW69" s="184"/>
      <c r="PIX69" s="184"/>
      <c r="PIY69" s="184"/>
      <c r="PIZ69" s="184"/>
      <c r="PJA69" s="184"/>
      <c r="PJB69" s="184"/>
      <c r="PJC69" s="184"/>
      <c r="PJD69" s="184"/>
      <c r="PJE69" s="184"/>
      <c r="PJF69" s="184"/>
      <c r="PJG69" s="184"/>
      <c r="PJH69" s="184"/>
      <c r="PJI69" s="183"/>
      <c r="PJJ69" s="184"/>
      <c r="PJK69" s="184"/>
      <c r="PJL69" s="184"/>
      <c r="PJM69" s="184"/>
      <c r="PJN69" s="184"/>
      <c r="PJO69" s="184"/>
      <c r="PJP69" s="184"/>
      <c r="PJQ69" s="184"/>
      <c r="PJR69" s="184"/>
      <c r="PJS69" s="184"/>
      <c r="PJT69" s="184"/>
      <c r="PJU69" s="184"/>
      <c r="PJV69" s="184"/>
      <c r="PJW69" s="184"/>
      <c r="PJX69" s="184"/>
      <c r="PJY69" s="184"/>
      <c r="PJZ69" s="183"/>
      <c r="PKA69" s="184"/>
      <c r="PKB69" s="184"/>
      <c r="PKC69" s="184"/>
      <c r="PKD69" s="184"/>
      <c r="PKE69" s="184"/>
      <c r="PKF69" s="184"/>
      <c r="PKG69" s="184"/>
      <c r="PKH69" s="184"/>
      <c r="PKI69" s="184"/>
      <c r="PKJ69" s="184"/>
      <c r="PKK69" s="184"/>
      <c r="PKL69" s="184"/>
      <c r="PKM69" s="184"/>
      <c r="PKN69" s="184"/>
      <c r="PKO69" s="184"/>
      <c r="PKP69" s="184"/>
      <c r="PKQ69" s="183"/>
      <c r="PKR69" s="184"/>
      <c r="PKS69" s="184"/>
      <c r="PKT69" s="184"/>
      <c r="PKU69" s="184"/>
      <c r="PKV69" s="184"/>
      <c r="PKW69" s="184"/>
      <c r="PKX69" s="184"/>
      <c r="PKY69" s="184"/>
      <c r="PKZ69" s="184"/>
      <c r="PLA69" s="184"/>
      <c r="PLB69" s="184"/>
      <c r="PLC69" s="184"/>
      <c r="PLD69" s="184"/>
      <c r="PLE69" s="184"/>
      <c r="PLF69" s="184"/>
      <c r="PLG69" s="184"/>
      <c r="PLH69" s="183"/>
      <c r="PLI69" s="184"/>
      <c r="PLJ69" s="184"/>
      <c r="PLK69" s="184"/>
      <c r="PLL69" s="184"/>
      <c r="PLM69" s="184"/>
      <c r="PLN69" s="184"/>
      <c r="PLO69" s="184"/>
      <c r="PLP69" s="184"/>
      <c r="PLQ69" s="184"/>
      <c r="PLR69" s="184"/>
      <c r="PLS69" s="184"/>
      <c r="PLT69" s="184"/>
      <c r="PLU69" s="184"/>
      <c r="PLV69" s="184"/>
      <c r="PLW69" s="184"/>
      <c r="PLX69" s="184"/>
      <c r="PLY69" s="183"/>
      <c r="PLZ69" s="184"/>
      <c r="PMA69" s="184"/>
      <c r="PMB69" s="184"/>
      <c r="PMC69" s="184"/>
      <c r="PMD69" s="184"/>
      <c r="PME69" s="184"/>
      <c r="PMF69" s="184"/>
      <c r="PMG69" s="184"/>
      <c r="PMH69" s="184"/>
      <c r="PMI69" s="184"/>
      <c r="PMJ69" s="184"/>
      <c r="PMK69" s="184"/>
      <c r="PML69" s="184"/>
      <c r="PMM69" s="184"/>
      <c r="PMN69" s="184"/>
      <c r="PMO69" s="184"/>
      <c r="PMP69" s="183"/>
      <c r="PMQ69" s="184"/>
      <c r="PMR69" s="184"/>
      <c r="PMS69" s="184"/>
      <c r="PMT69" s="184"/>
      <c r="PMU69" s="184"/>
      <c r="PMV69" s="184"/>
      <c r="PMW69" s="184"/>
      <c r="PMX69" s="184"/>
      <c r="PMY69" s="184"/>
      <c r="PMZ69" s="184"/>
      <c r="PNA69" s="184"/>
      <c r="PNB69" s="184"/>
      <c r="PNC69" s="184"/>
      <c r="PND69" s="184"/>
      <c r="PNE69" s="184"/>
      <c r="PNF69" s="184"/>
      <c r="PNG69" s="183"/>
      <c r="PNH69" s="184"/>
      <c r="PNI69" s="184"/>
      <c r="PNJ69" s="184"/>
      <c r="PNK69" s="184"/>
      <c r="PNL69" s="184"/>
      <c r="PNM69" s="184"/>
      <c r="PNN69" s="184"/>
      <c r="PNO69" s="184"/>
      <c r="PNP69" s="184"/>
      <c r="PNQ69" s="184"/>
      <c r="PNR69" s="184"/>
      <c r="PNS69" s="184"/>
      <c r="PNT69" s="184"/>
      <c r="PNU69" s="184"/>
      <c r="PNV69" s="184"/>
      <c r="PNW69" s="184"/>
      <c r="PNX69" s="183"/>
      <c r="PNY69" s="184"/>
      <c r="PNZ69" s="184"/>
      <c r="POA69" s="184"/>
      <c r="POB69" s="184"/>
      <c r="POC69" s="184"/>
      <c r="POD69" s="184"/>
      <c r="POE69" s="184"/>
      <c r="POF69" s="184"/>
      <c r="POG69" s="184"/>
      <c r="POH69" s="184"/>
      <c r="POI69" s="184"/>
      <c r="POJ69" s="184"/>
      <c r="POK69" s="184"/>
      <c r="POL69" s="184"/>
      <c r="POM69" s="184"/>
      <c r="PON69" s="184"/>
      <c r="POO69" s="183"/>
      <c r="POP69" s="184"/>
      <c r="POQ69" s="184"/>
      <c r="POR69" s="184"/>
      <c r="POS69" s="184"/>
      <c r="POT69" s="184"/>
      <c r="POU69" s="184"/>
      <c r="POV69" s="184"/>
      <c r="POW69" s="184"/>
      <c r="POX69" s="184"/>
      <c r="POY69" s="184"/>
      <c r="POZ69" s="184"/>
      <c r="PPA69" s="184"/>
      <c r="PPB69" s="184"/>
      <c r="PPC69" s="184"/>
      <c r="PPD69" s="184"/>
      <c r="PPE69" s="184"/>
      <c r="PPF69" s="183"/>
      <c r="PPG69" s="184"/>
      <c r="PPH69" s="184"/>
      <c r="PPI69" s="184"/>
      <c r="PPJ69" s="184"/>
      <c r="PPK69" s="184"/>
      <c r="PPL69" s="184"/>
      <c r="PPM69" s="184"/>
      <c r="PPN69" s="184"/>
      <c r="PPO69" s="184"/>
      <c r="PPP69" s="184"/>
      <c r="PPQ69" s="184"/>
      <c r="PPR69" s="184"/>
      <c r="PPS69" s="184"/>
      <c r="PPT69" s="184"/>
      <c r="PPU69" s="184"/>
      <c r="PPV69" s="184"/>
      <c r="PPW69" s="183"/>
      <c r="PPX69" s="184"/>
      <c r="PPY69" s="184"/>
      <c r="PPZ69" s="184"/>
      <c r="PQA69" s="184"/>
      <c r="PQB69" s="184"/>
      <c r="PQC69" s="184"/>
      <c r="PQD69" s="184"/>
      <c r="PQE69" s="184"/>
      <c r="PQF69" s="184"/>
      <c r="PQG69" s="184"/>
      <c r="PQH69" s="184"/>
      <c r="PQI69" s="184"/>
      <c r="PQJ69" s="184"/>
      <c r="PQK69" s="184"/>
      <c r="PQL69" s="184"/>
      <c r="PQM69" s="184"/>
      <c r="PQN69" s="183"/>
      <c r="PQO69" s="184"/>
      <c r="PQP69" s="184"/>
      <c r="PQQ69" s="184"/>
      <c r="PQR69" s="184"/>
      <c r="PQS69" s="184"/>
      <c r="PQT69" s="184"/>
      <c r="PQU69" s="184"/>
      <c r="PQV69" s="184"/>
      <c r="PQW69" s="184"/>
      <c r="PQX69" s="184"/>
      <c r="PQY69" s="184"/>
      <c r="PQZ69" s="184"/>
      <c r="PRA69" s="184"/>
      <c r="PRB69" s="184"/>
      <c r="PRC69" s="184"/>
      <c r="PRD69" s="184"/>
      <c r="PRE69" s="183"/>
      <c r="PRF69" s="184"/>
      <c r="PRG69" s="184"/>
      <c r="PRH69" s="184"/>
      <c r="PRI69" s="184"/>
      <c r="PRJ69" s="184"/>
      <c r="PRK69" s="184"/>
      <c r="PRL69" s="184"/>
      <c r="PRM69" s="184"/>
      <c r="PRN69" s="184"/>
      <c r="PRO69" s="184"/>
      <c r="PRP69" s="184"/>
      <c r="PRQ69" s="184"/>
      <c r="PRR69" s="184"/>
      <c r="PRS69" s="184"/>
      <c r="PRT69" s="184"/>
      <c r="PRU69" s="184"/>
      <c r="PRV69" s="183"/>
      <c r="PRW69" s="184"/>
      <c r="PRX69" s="184"/>
      <c r="PRY69" s="184"/>
      <c r="PRZ69" s="184"/>
      <c r="PSA69" s="184"/>
      <c r="PSB69" s="184"/>
      <c r="PSC69" s="184"/>
      <c r="PSD69" s="184"/>
      <c r="PSE69" s="184"/>
      <c r="PSF69" s="184"/>
      <c r="PSG69" s="184"/>
      <c r="PSH69" s="184"/>
      <c r="PSI69" s="184"/>
      <c r="PSJ69" s="184"/>
      <c r="PSK69" s="184"/>
      <c r="PSL69" s="184"/>
      <c r="PSM69" s="183"/>
      <c r="PSN69" s="184"/>
      <c r="PSO69" s="184"/>
      <c r="PSP69" s="184"/>
      <c r="PSQ69" s="184"/>
      <c r="PSR69" s="184"/>
      <c r="PSS69" s="184"/>
      <c r="PST69" s="184"/>
      <c r="PSU69" s="184"/>
      <c r="PSV69" s="184"/>
      <c r="PSW69" s="184"/>
      <c r="PSX69" s="184"/>
      <c r="PSY69" s="184"/>
      <c r="PSZ69" s="184"/>
      <c r="PTA69" s="184"/>
      <c r="PTB69" s="184"/>
      <c r="PTC69" s="184"/>
      <c r="PTD69" s="183"/>
      <c r="PTE69" s="184"/>
      <c r="PTF69" s="184"/>
      <c r="PTG69" s="184"/>
      <c r="PTH69" s="184"/>
      <c r="PTI69" s="184"/>
      <c r="PTJ69" s="184"/>
      <c r="PTK69" s="184"/>
      <c r="PTL69" s="184"/>
      <c r="PTM69" s="184"/>
      <c r="PTN69" s="184"/>
      <c r="PTO69" s="184"/>
      <c r="PTP69" s="184"/>
      <c r="PTQ69" s="184"/>
      <c r="PTR69" s="184"/>
      <c r="PTS69" s="184"/>
      <c r="PTT69" s="184"/>
      <c r="PTU69" s="183"/>
      <c r="PTV69" s="184"/>
      <c r="PTW69" s="184"/>
      <c r="PTX69" s="184"/>
      <c r="PTY69" s="184"/>
      <c r="PTZ69" s="184"/>
      <c r="PUA69" s="184"/>
      <c r="PUB69" s="184"/>
      <c r="PUC69" s="184"/>
      <c r="PUD69" s="184"/>
      <c r="PUE69" s="184"/>
      <c r="PUF69" s="184"/>
      <c r="PUG69" s="184"/>
      <c r="PUH69" s="184"/>
      <c r="PUI69" s="184"/>
      <c r="PUJ69" s="184"/>
      <c r="PUK69" s="184"/>
      <c r="PUL69" s="183"/>
      <c r="PUM69" s="184"/>
      <c r="PUN69" s="184"/>
      <c r="PUO69" s="184"/>
      <c r="PUP69" s="184"/>
      <c r="PUQ69" s="184"/>
      <c r="PUR69" s="184"/>
      <c r="PUS69" s="184"/>
      <c r="PUT69" s="184"/>
      <c r="PUU69" s="184"/>
      <c r="PUV69" s="184"/>
      <c r="PUW69" s="184"/>
      <c r="PUX69" s="184"/>
      <c r="PUY69" s="184"/>
      <c r="PUZ69" s="184"/>
      <c r="PVA69" s="184"/>
      <c r="PVB69" s="184"/>
      <c r="PVC69" s="183"/>
      <c r="PVD69" s="184"/>
      <c r="PVE69" s="184"/>
      <c r="PVF69" s="184"/>
      <c r="PVG69" s="184"/>
      <c r="PVH69" s="184"/>
      <c r="PVI69" s="184"/>
      <c r="PVJ69" s="184"/>
      <c r="PVK69" s="184"/>
      <c r="PVL69" s="184"/>
      <c r="PVM69" s="184"/>
      <c r="PVN69" s="184"/>
      <c r="PVO69" s="184"/>
      <c r="PVP69" s="184"/>
      <c r="PVQ69" s="184"/>
      <c r="PVR69" s="184"/>
      <c r="PVS69" s="184"/>
      <c r="PVT69" s="183"/>
      <c r="PVU69" s="184"/>
      <c r="PVV69" s="184"/>
      <c r="PVW69" s="184"/>
      <c r="PVX69" s="184"/>
      <c r="PVY69" s="184"/>
      <c r="PVZ69" s="184"/>
      <c r="PWA69" s="184"/>
      <c r="PWB69" s="184"/>
      <c r="PWC69" s="184"/>
      <c r="PWD69" s="184"/>
      <c r="PWE69" s="184"/>
      <c r="PWF69" s="184"/>
      <c r="PWG69" s="184"/>
      <c r="PWH69" s="184"/>
      <c r="PWI69" s="184"/>
      <c r="PWJ69" s="184"/>
      <c r="PWK69" s="183"/>
      <c r="PWL69" s="184"/>
      <c r="PWM69" s="184"/>
      <c r="PWN69" s="184"/>
      <c r="PWO69" s="184"/>
      <c r="PWP69" s="184"/>
      <c r="PWQ69" s="184"/>
      <c r="PWR69" s="184"/>
      <c r="PWS69" s="184"/>
      <c r="PWT69" s="184"/>
      <c r="PWU69" s="184"/>
      <c r="PWV69" s="184"/>
      <c r="PWW69" s="184"/>
      <c r="PWX69" s="184"/>
      <c r="PWY69" s="184"/>
      <c r="PWZ69" s="184"/>
      <c r="PXA69" s="184"/>
      <c r="PXB69" s="183"/>
      <c r="PXC69" s="184"/>
      <c r="PXD69" s="184"/>
      <c r="PXE69" s="184"/>
      <c r="PXF69" s="184"/>
      <c r="PXG69" s="184"/>
      <c r="PXH69" s="184"/>
      <c r="PXI69" s="184"/>
      <c r="PXJ69" s="184"/>
      <c r="PXK69" s="184"/>
      <c r="PXL69" s="184"/>
      <c r="PXM69" s="184"/>
      <c r="PXN69" s="184"/>
      <c r="PXO69" s="184"/>
      <c r="PXP69" s="184"/>
      <c r="PXQ69" s="184"/>
      <c r="PXR69" s="184"/>
      <c r="PXS69" s="183"/>
      <c r="PXT69" s="184"/>
      <c r="PXU69" s="184"/>
      <c r="PXV69" s="184"/>
      <c r="PXW69" s="184"/>
      <c r="PXX69" s="184"/>
      <c r="PXY69" s="184"/>
      <c r="PXZ69" s="184"/>
      <c r="PYA69" s="184"/>
      <c r="PYB69" s="184"/>
      <c r="PYC69" s="184"/>
      <c r="PYD69" s="184"/>
      <c r="PYE69" s="184"/>
      <c r="PYF69" s="184"/>
      <c r="PYG69" s="184"/>
      <c r="PYH69" s="184"/>
      <c r="PYI69" s="184"/>
      <c r="PYJ69" s="183"/>
      <c r="PYK69" s="184"/>
      <c r="PYL69" s="184"/>
      <c r="PYM69" s="184"/>
      <c r="PYN69" s="184"/>
      <c r="PYO69" s="184"/>
      <c r="PYP69" s="184"/>
      <c r="PYQ69" s="184"/>
      <c r="PYR69" s="184"/>
      <c r="PYS69" s="184"/>
      <c r="PYT69" s="184"/>
      <c r="PYU69" s="184"/>
      <c r="PYV69" s="184"/>
      <c r="PYW69" s="184"/>
      <c r="PYX69" s="184"/>
      <c r="PYY69" s="184"/>
      <c r="PYZ69" s="184"/>
      <c r="PZA69" s="183"/>
      <c r="PZB69" s="184"/>
      <c r="PZC69" s="184"/>
      <c r="PZD69" s="184"/>
      <c r="PZE69" s="184"/>
      <c r="PZF69" s="184"/>
      <c r="PZG69" s="184"/>
      <c r="PZH69" s="184"/>
      <c r="PZI69" s="184"/>
      <c r="PZJ69" s="184"/>
      <c r="PZK69" s="184"/>
      <c r="PZL69" s="184"/>
      <c r="PZM69" s="184"/>
      <c r="PZN69" s="184"/>
      <c r="PZO69" s="184"/>
      <c r="PZP69" s="184"/>
      <c r="PZQ69" s="184"/>
      <c r="PZR69" s="183"/>
      <c r="PZS69" s="184"/>
      <c r="PZT69" s="184"/>
      <c r="PZU69" s="184"/>
      <c r="PZV69" s="184"/>
      <c r="PZW69" s="184"/>
      <c r="PZX69" s="184"/>
      <c r="PZY69" s="184"/>
      <c r="PZZ69" s="184"/>
      <c r="QAA69" s="184"/>
      <c r="QAB69" s="184"/>
      <c r="QAC69" s="184"/>
      <c r="QAD69" s="184"/>
      <c r="QAE69" s="184"/>
      <c r="QAF69" s="184"/>
      <c r="QAG69" s="184"/>
      <c r="QAH69" s="184"/>
      <c r="QAI69" s="183"/>
      <c r="QAJ69" s="184"/>
      <c r="QAK69" s="184"/>
      <c r="QAL69" s="184"/>
      <c r="QAM69" s="184"/>
      <c r="QAN69" s="184"/>
      <c r="QAO69" s="184"/>
      <c r="QAP69" s="184"/>
      <c r="QAQ69" s="184"/>
      <c r="QAR69" s="184"/>
      <c r="QAS69" s="184"/>
      <c r="QAT69" s="184"/>
      <c r="QAU69" s="184"/>
      <c r="QAV69" s="184"/>
      <c r="QAW69" s="184"/>
      <c r="QAX69" s="184"/>
      <c r="QAY69" s="184"/>
      <c r="QAZ69" s="183"/>
      <c r="QBA69" s="184"/>
      <c r="QBB69" s="184"/>
      <c r="QBC69" s="184"/>
      <c r="QBD69" s="184"/>
      <c r="QBE69" s="184"/>
      <c r="QBF69" s="184"/>
      <c r="QBG69" s="184"/>
      <c r="QBH69" s="184"/>
      <c r="QBI69" s="184"/>
      <c r="QBJ69" s="184"/>
      <c r="QBK69" s="184"/>
      <c r="QBL69" s="184"/>
      <c r="QBM69" s="184"/>
      <c r="QBN69" s="184"/>
      <c r="QBO69" s="184"/>
      <c r="QBP69" s="184"/>
      <c r="QBQ69" s="183"/>
      <c r="QBR69" s="184"/>
      <c r="QBS69" s="184"/>
      <c r="QBT69" s="184"/>
      <c r="QBU69" s="184"/>
      <c r="QBV69" s="184"/>
      <c r="QBW69" s="184"/>
      <c r="QBX69" s="184"/>
      <c r="QBY69" s="184"/>
      <c r="QBZ69" s="184"/>
      <c r="QCA69" s="184"/>
      <c r="QCB69" s="184"/>
      <c r="QCC69" s="184"/>
      <c r="QCD69" s="184"/>
      <c r="QCE69" s="184"/>
      <c r="QCF69" s="184"/>
      <c r="QCG69" s="184"/>
      <c r="QCH69" s="183"/>
      <c r="QCI69" s="184"/>
      <c r="QCJ69" s="184"/>
      <c r="QCK69" s="184"/>
      <c r="QCL69" s="184"/>
      <c r="QCM69" s="184"/>
      <c r="QCN69" s="184"/>
      <c r="QCO69" s="184"/>
      <c r="QCP69" s="184"/>
      <c r="QCQ69" s="184"/>
      <c r="QCR69" s="184"/>
      <c r="QCS69" s="184"/>
      <c r="QCT69" s="184"/>
      <c r="QCU69" s="184"/>
      <c r="QCV69" s="184"/>
      <c r="QCW69" s="184"/>
      <c r="QCX69" s="184"/>
      <c r="QCY69" s="183"/>
      <c r="QCZ69" s="184"/>
      <c r="QDA69" s="184"/>
      <c r="QDB69" s="184"/>
      <c r="QDC69" s="184"/>
      <c r="QDD69" s="184"/>
      <c r="QDE69" s="184"/>
      <c r="QDF69" s="184"/>
      <c r="QDG69" s="184"/>
      <c r="QDH69" s="184"/>
      <c r="QDI69" s="184"/>
      <c r="QDJ69" s="184"/>
      <c r="QDK69" s="184"/>
      <c r="QDL69" s="184"/>
      <c r="QDM69" s="184"/>
      <c r="QDN69" s="184"/>
      <c r="QDO69" s="184"/>
      <c r="QDP69" s="183"/>
      <c r="QDQ69" s="184"/>
      <c r="QDR69" s="184"/>
      <c r="QDS69" s="184"/>
      <c r="QDT69" s="184"/>
      <c r="QDU69" s="184"/>
      <c r="QDV69" s="184"/>
      <c r="QDW69" s="184"/>
      <c r="QDX69" s="184"/>
      <c r="QDY69" s="184"/>
      <c r="QDZ69" s="184"/>
      <c r="QEA69" s="184"/>
      <c r="QEB69" s="184"/>
      <c r="QEC69" s="184"/>
      <c r="QED69" s="184"/>
      <c r="QEE69" s="184"/>
      <c r="QEF69" s="184"/>
      <c r="QEG69" s="183"/>
      <c r="QEH69" s="184"/>
      <c r="QEI69" s="184"/>
      <c r="QEJ69" s="184"/>
      <c r="QEK69" s="184"/>
      <c r="QEL69" s="184"/>
      <c r="QEM69" s="184"/>
      <c r="QEN69" s="184"/>
      <c r="QEO69" s="184"/>
      <c r="QEP69" s="184"/>
      <c r="QEQ69" s="184"/>
      <c r="QER69" s="184"/>
      <c r="QES69" s="184"/>
      <c r="QET69" s="184"/>
      <c r="QEU69" s="184"/>
      <c r="QEV69" s="184"/>
      <c r="QEW69" s="184"/>
      <c r="QEX69" s="183"/>
      <c r="QEY69" s="184"/>
      <c r="QEZ69" s="184"/>
      <c r="QFA69" s="184"/>
      <c r="QFB69" s="184"/>
      <c r="QFC69" s="184"/>
      <c r="QFD69" s="184"/>
      <c r="QFE69" s="184"/>
      <c r="QFF69" s="184"/>
      <c r="QFG69" s="184"/>
      <c r="QFH69" s="184"/>
      <c r="QFI69" s="184"/>
      <c r="QFJ69" s="184"/>
      <c r="QFK69" s="184"/>
      <c r="QFL69" s="184"/>
      <c r="QFM69" s="184"/>
      <c r="QFN69" s="184"/>
      <c r="QFO69" s="183"/>
      <c r="QFP69" s="184"/>
      <c r="QFQ69" s="184"/>
      <c r="QFR69" s="184"/>
      <c r="QFS69" s="184"/>
      <c r="QFT69" s="184"/>
      <c r="QFU69" s="184"/>
      <c r="QFV69" s="184"/>
      <c r="QFW69" s="184"/>
      <c r="QFX69" s="184"/>
      <c r="QFY69" s="184"/>
      <c r="QFZ69" s="184"/>
      <c r="QGA69" s="184"/>
      <c r="QGB69" s="184"/>
      <c r="QGC69" s="184"/>
      <c r="QGD69" s="184"/>
      <c r="QGE69" s="184"/>
      <c r="QGF69" s="183"/>
      <c r="QGG69" s="184"/>
      <c r="QGH69" s="184"/>
      <c r="QGI69" s="184"/>
      <c r="QGJ69" s="184"/>
      <c r="QGK69" s="184"/>
      <c r="QGL69" s="184"/>
      <c r="QGM69" s="184"/>
      <c r="QGN69" s="184"/>
      <c r="QGO69" s="184"/>
      <c r="QGP69" s="184"/>
      <c r="QGQ69" s="184"/>
      <c r="QGR69" s="184"/>
      <c r="QGS69" s="184"/>
      <c r="QGT69" s="184"/>
      <c r="QGU69" s="184"/>
      <c r="QGV69" s="184"/>
      <c r="QGW69" s="183"/>
      <c r="QGX69" s="184"/>
      <c r="QGY69" s="184"/>
      <c r="QGZ69" s="184"/>
      <c r="QHA69" s="184"/>
      <c r="QHB69" s="184"/>
      <c r="QHC69" s="184"/>
      <c r="QHD69" s="184"/>
      <c r="QHE69" s="184"/>
      <c r="QHF69" s="184"/>
      <c r="QHG69" s="184"/>
      <c r="QHH69" s="184"/>
      <c r="QHI69" s="184"/>
      <c r="QHJ69" s="184"/>
      <c r="QHK69" s="184"/>
      <c r="QHL69" s="184"/>
      <c r="QHM69" s="184"/>
      <c r="QHN69" s="183"/>
      <c r="QHO69" s="184"/>
      <c r="QHP69" s="184"/>
      <c r="QHQ69" s="184"/>
      <c r="QHR69" s="184"/>
      <c r="QHS69" s="184"/>
      <c r="QHT69" s="184"/>
      <c r="QHU69" s="184"/>
      <c r="QHV69" s="184"/>
      <c r="QHW69" s="184"/>
      <c r="QHX69" s="184"/>
      <c r="QHY69" s="184"/>
      <c r="QHZ69" s="184"/>
      <c r="QIA69" s="184"/>
      <c r="QIB69" s="184"/>
      <c r="QIC69" s="184"/>
      <c r="QID69" s="184"/>
      <c r="QIE69" s="183"/>
      <c r="QIF69" s="184"/>
      <c r="QIG69" s="184"/>
      <c r="QIH69" s="184"/>
      <c r="QII69" s="184"/>
      <c r="QIJ69" s="184"/>
      <c r="QIK69" s="184"/>
      <c r="QIL69" s="184"/>
      <c r="QIM69" s="184"/>
      <c r="QIN69" s="184"/>
      <c r="QIO69" s="184"/>
      <c r="QIP69" s="184"/>
      <c r="QIQ69" s="184"/>
      <c r="QIR69" s="184"/>
      <c r="QIS69" s="184"/>
      <c r="QIT69" s="184"/>
      <c r="QIU69" s="184"/>
      <c r="QIV69" s="183"/>
      <c r="QIW69" s="184"/>
      <c r="QIX69" s="184"/>
      <c r="QIY69" s="184"/>
      <c r="QIZ69" s="184"/>
      <c r="QJA69" s="184"/>
      <c r="QJB69" s="184"/>
      <c r="QJC69" s="184"/>
      <c r="QJD69" s="184"/>
      <c r="QJE69" s="184"/>
      <c r="QJF69" s="184"/>
      <c r="QJG69" s="184"/>
      <c r="QJH69" s="184"/>
      <c r="QJI69" s="184"/>
      <c r="QJJ69" s="184"/>
      <c r="QJK69" s="184"/>
      <c r="QJL69" s="184"/>
      <c r="QJM69" s="183"/>
      <c r="QJN69" s="184"/>
      <c r="QJO69" s="184"/>
      <c r="QJP69" s="184"/>
      <c r="QJQ69" s="184"/>
      <c r="QJR69" s="184"/>
      <c r="QJS69" s="184"/>
      <c r="QJT69" s="184"/>
      <c r="QJU69" s="184"/>
      <c r="QJV69" s="184"/>
      <c r="QJW69" s="184"/>
      <c r="QJX69" s="184"/>
      <c r="QJY69" s="184"/>
      <c r="QJZ69" s="184"/>
      <c r="QKA69" s="184"/>
      <c r="QKB69" s="184"/>
      <c r="QKC69" s="184"/>
      <c r="QKD69" s="183"/>
      <c r="QKE69" s="184"/>
      <c r="QKF69" s="184"/>
      <c r="QKG69" s="184"/>
      <c r="QKH69" s="184"/>
      <c r="QKI69" s="184"/>
      <c r="QKJ69" s="184"/>
      <c r="QKK69" s="184"/>
      <c r="QKL69" s="184"/>
      <c r="QKM69" s="184"/>
      <c r="QKN69" s="184"/>
      <c r="QKO69" s="184"/>
      <c r="QKP69" s="184"/>
      <c r="QKQ69" s="184"/>
      <c r="QKR69" s="184"/>
      <c r="QKS69" s="184"/>
      <c r="QKT69" s="184"/>
      <c r="QKU69" s="183"/>
      <c r="QKV69" s="184"/>
      <c r="QKW69" s="184"/>
      <c r="QKX69" s="184"/>
      <c r="QKY69" s="184"/>
      <c r="QKZ69" s="184"/>
      <c r="QLA69" s="184"/>
      <c r="QLB69" s="184"/>
      <c r="QLC69" s="184"/>
      <c r="QLD69" s="184"/>
      <c r="QLE69" s="184"/>
      <c r="QLF69" s="184"/>
      <c r="QLG69" s="184"/>
      <c r="QLH69" s="184"/>
      <c r="QLI69" s="184"/>
      <c r="QLJ69" s="184"/>
      <c r="QLK69" s="184"/>
      <c r="QLL69" s="183"/>
      <c r="QLM69" s="184"/>
      <c r="QLN69" s="184"/>
      <c r="QLO69" s="184"/>
      <c r="QLP69" s="184"/>
      <c r="QLQ69" s="184"/>
      <c r="QLR69" s="184"/>
      <c r="QLS69" s="184"/>
      <c r="QLT69" s="184"/>
      <c r="QLU69" s="184"/>
      <c r="QLV69" s="184"/>
      <c r="QLW69" s="184"/>
      <c r="QLX69" s="184"/>
      <c r="QLY69" s="184"/>
      <c r="QLZ69" s="184"/>
      <c r="QMA69" s="184"/>
      <c r="QMB69" s="184"/>
      <c r="QMC69" s="183"/>
      <c r="QMD69" s="184"/>
      <c r="QME69" s="184"/>
      <c r="QMF69" s="184"/>
      <c r="QMG69" s="184"/>
      <c r="QMH69" s="184"/>
      <c r="QMI69" s="184"/>
      <c r="QMJ69" s="184"/>
      <c r="QMK69" s="184"/>
      <c r="QML69" s="184"/>
      <c r="QMM69" s="184"/>
      <c r="QMN69" s="184"/>
      <c r="QMO69" s="184"/>
      <c r="QMP69" s="184"/>
      <c r="QMQ69" s="184"/>
      <c r="QMR69" s="184"/>
      <c r="QMS69" s="184"/>
      <c r="QMT69" s="183"/>
      <c r="QMU69" s="184"/>
      <c r="QMV69" s="184"/>
      <c r="QMW69" s="184"/>
      <c r="QMX69" s="184"/>
      <c r="QMY69" s="184"/>
      <c r="QMZ69" s="184"/>
      <c r="QNA69" s="184"/>
      <c r="QNB69" s="184"/>
      <c r="QNC69" s="184"/>
      <c r="QND69" s="184"/>
      <c r="QNE69" s="184"/>
      <c r="QNF69" s="184"/>
      <c r="QNG69" s="184"/>
      <c r="QNH69" s="184"/>
      <c r="QNI69" s="184"/>
      <c r="QNJ69" s="184"/>
      <c r="QNK69" s="183"/>
      <c r="QNL69" s="184"/>
      <c r="QNM69" s="184"/>
      <c r="QNN69" s="184"/>
      <c r="QNO69" s="184"/>
      <c r="QNP69" s="184"/>
      <c r="QNQ69" s="184"/>
      <c r="QNR69" s="184"/>
      <c r="QNS69" s="184"/>
      <c r="QNT69" s="184"/>
      <c r="QNU69" s="184"/>
      <c r="QNV69" s="184"/>
      <c r="QNW69" s="184"/>
      <c r="QNX69" s="184"/>
      <c r="QNY69" s="184"/>
      <c r="QNZ69" s="184"/>
      <c r="QOA69" s="184"/>
      <c r="QOB69" s="183"/>
      <c r="QOC69" s="184"/>
      <c r="QOD69" s="184"/>
      <c r="QOE69" s="184"/>
      <c r="QOF69" s="184"/>
      <c r="QOG69" s="184"/>
      <c r="QOH69" s="184"/>
      <c r="QOI69" s="184"/>
      <c r="QOJ69" s="184"/>
      <c r="QOK69" s="184"/>
      <c r="QOL69" s="184"/>
      <c r="QOM69" s="184"/>
      <c r="QON69" s="184"/>
      <c r="QOO69" s="184"/>
      <c r="QOP69" s="184"/>
      <c r="QOQ69" s="184"/>
      <c r="QOR69" s="184"/>
      <c r="QOS69" s="183"/>
      <c r="QOT69" s="184"/>
      <c r="QOU69" s="184"/>
      <c r="QOV69" s="184"/>
      <c r="QOW69" s="184"/>
      <c r="QOX69" s="184"/>
      <c r="QOY69" s="184"/>
      <c r="QOZ69" s="184"/>
      <c r="QPA69" s="184"/>
      <c r="QPB69" s="184"/>
      <c r="QPC69" s="184"/>
      <c r="QPD69" s="184"/>
      <c r="QPE69" s="184"/>
      <c r="QPF69" s="184"/>
      <c r="QPG69" s="184"/>
      <c r="QPH69" s="184"/>
      <c r="QPI69" s="184"/>
      <c r="QPJ69" s="183"/>
      <c r="QPK69" s="184"/>
      <c r="QPL69" s="184"/>
      <c r="QPM69" s="184"/>
      <c r="QPN69" s="184"/>
      <c r="QPO69" s="184"/>
      <c r="QPP69" s="184"/>
      <c r="QPQ69" s="184"/>
      <c r="QPR69" s="184"/>
      <c r="QPS69" s="184"/>
      <c r="QPT69" s="184"/>
      <c r="QPU69" s="184"/>
      <c r="QPV69" s="184"/>
      <c r="QPW69" s="184"/>
      <c r="QPX69" s="184"/>
      <c r="QPY69" s="184"/>
      <c r="QPZ69" s="184"/>
      <c r="QQA69" s="183"/>
      <c r="QQB69" s="184"/>
      <c r="QQC69" s="184"/>
      <c r="QQD69" s="184"/>
      <c r="QQE69" s="184"/>
      <c r="QQF69" s="184"/>
      <c r="QQG69" s="184"/>
      <c r="QQH69" s="184"/>
      <c r="QQI69" s="184"/>
      <c r="QQJ69" s="184"/>
      <c r="QQK69" s="184"/>
      <c r="QQL69" s="184"/>
      <c r="QQM69" s="184"/>
      <c r="QQN69" s="184"/>
      <c r="QQO69" s="184"/>
      <c r="QQP69" s="184"/>
      <c r="QQQ69" s="184"/>
      <c r="QQR69" s="183"/>
      <c r="QQS69" s="184"/>
      <c r="QQT69" s="184"/>
      <c r="QQU69" s="184"/>
      <c r="QQV69" s="184"/>
      <c r="QQW69" s="184"/>
      <c r="QQX69" s="184"/>
      <c r="QQY69" s="184"/>
      <c r="QQZ69" s="184"/>
      <c r="QRA69" s="184"/>
      <c r="QRB69" s="184"/>
      <c r="QRC69" s="184"/>
      <c r="QRD69" s="184"/>
      <c r="QRE69" s="184"/>
      <c r="QRF69" s="184"/>
      <c r="QRG69" s="184"/>
      <c r="QRH69" s="184"/>
      <c r="QRI69" s="183"/>
      <c r="QRJ69" s="184"/>
      <c r="QRK69" s="184"/>
      <c r="QRL69" s="184"/>
      <c r="QRM69" s="184"/>
      <c r="QRN69" s="184"/>
      <c r="QRO69" s="184"/>
      <c r="QRP69" s="184"/>
      <c r="QRQ69" s="184"/>
      <c r="QRR69" s="184"/>
      <c r="QRS69" s="184"/>
      <c r="QRT69" s="184"/>
      <c r="QRU69" s="184"/>
      <c r="QRV69" s="184"/>
      <c r="QRW69" s="184"/>
      <c r="QRX69" s="184"/>
      <c r="QRY69" s="184"/>
      <c r="QRZ69" s="183"/>
      <c r="QSA69" s="184"/>
      <c r="QSB69" s="184"/>
      <c r="QSC69" s="184"/>
      <c r="QSD69" s="184"/>
      <c r="QSE69" s="184"/>
      <c r="QSF69" s="184"/>
      <c r="QSG69" s="184"/>
      <c r="QSH69" s="184"/>
      <c r="QSI69" s="184"/>
      <c r="QSJ69" s="184"/>
      <c r="QSK69" s="184"/>
      <c r="QSL69" s="184"/>
      <c r="QSM69" s="184"/>
      <c r="QSN69" s="184"/>
      <c r="QSO69" s="184"/>
      <c r="QSP69" s="184"/>
      <c r="QSQ69" s="183"/>
      <c r="QSR69" s="184"/>
      <c r="QSS69" s="184"/>
      <c r="QST69" s="184"/>
      <c r="QSU69" s="184"/>
      <c r="QSV69" s="184"/>
      <c r="QSW69" s="184"/>
      <c r="QSX69" s="184"/>
      <c r="QSY69" s="184"/>
      <c r="QSZ69" s="184"/>
      <c r="QTA69" s="184"/>
      <c r="QTB69" s="184"/>
      <c r="QTC69" s="184"/>
      <c r="QTD69" s="184"/>
      <c r="QTE69" s="184"/>
      <c r="QTF69" s="184"/>
      <c r="QTG69" s="184"/>
      <c r="QTH69" s="183"/>
      <c r="QTI69" s="184"/>
      <c r="QTJ69" s="184"/>
      <c r="QTK69" s="184"/>
      <c r="QTL69" s="184"/>
      <c r="QTM69" s="184"/>
      <c r="QTN69" s="184"/>
      <c r="QTO69" s="184"/>
      <c r="QTP69" s="184"/>
      <c r="QTQ69" s="184"/>
      <c r="QTR69" s="184"/>
      <c r="QTS69" s="184"/>
      <c r="QTT69" s="184"/>
      <c r="QTU69" s="184"/>
      <c r="QTV69" s="184"/>
      <c r="QTW69" s="184"/>
      <c r="QTX69" s="184"/>
      <c r="QTY69" s="183"/>
      <c r="QTZ69" s="184"/>
      <c r="QUA69" s="184"/>
      <c r="QUB69" s="184"/>
      <c r="QUC69" s="184"/>
      <c r="QUD69" s="184"/>
      <c r="QUE69" s="184"/>
      <c r="QUF69" s="184"/>
      <c r="QUG69" s="184"/>
      <c r="QUH69" s="184"/>
      <c r="QUI69" s="184"/>
      <c r="QUJ69" s="184"/>
      <c r="QUK69" s="184"/>
      <c r="QUL69" s="184"/>
      <c r="QUM69" s="184"/>
      <c r="QUN69" s="184"/>
      <c r="QUO69" s="184"/>
      <c r="QUP69" s="183"/>
      <c r="QUQ69" s="184"/>
      <c r="QUR69" s="184"/>
      <c r="QUS69" s="184"/>
      <c r="QUT69" s="184"/>
      <c r="QUU69" s="184"/>
      <c r="QUV69" s="184"/>
      <c r="QUW69" s="184"/>
      <c r="QUX69" s="184"/>
      <c r="QUY69" s="184"/>
      <c r="QUZ69" s="184"/>
      <c r="QVA69" s="184"/>
      <c r="QVB69" s="184"/>
      <c r="QVC69" s="184"/>
      <c r="QVD69" s="184"/>
      <c r="QVE69" s="184"/>
      <c r="QVF69" s="184"/>
      <c r="QVG69" s="183"/>
      <c r="QVH69" s="184"/>
      <c r="QVI69" s="184"/>
      <c r="QVJ69" s="184"/>
      <c r="QVK69" s="184"/>
      <c r="QVL69" s="184"/>
      <c r="QVM69" s="184"/>
      <c r="QVN69" s="184"/>
      <c r="QVO69" s="184"/>
      <c r="QVP69" s="184"/>
      <c r="QVQ69" s="184"/>
      <c r="QVR69" s="184"/>
      <c r="QVS69" s="184"/>
      <c r="QVT69" s="184"/>
      <c r="QVU69" s="184"/>
      <c r="QVV69" s="184"/>
      <c r="QVW69" s="184"/>
      <c r="QVX69" s="183"/>
      <c r="QVY69" s="184"/>
      <c r="QVZ69" s="184"/>
      <c r="QWA69" s="184"/>
      <c r="QWB69" s="184"/>
      <c r="QWC69" s="184"/>
      <c r="QWD69" s="184"/>
      <c r="QWE69" s="184"/>
      <c r="QWF69" s="184"/>
      <c r="QWG69" s="184"/>
      <c r="QWH69" s="184"/>
      <c r="QWI69" s="184"/>
      <c r="QWJ69" s="184"/>
      <c r="QWK69" s="184"/>
      <c r="QWL69" s="184"/>
      <c r="QWM69" s="184"/>
      <c r="QWN69" s="184"/>
      <c r="QWO69" s="183"/>
      <c r="QWP69" s="184"/>
      <c r="QWQ69" s="184"/>
      <c r="QWR69" s="184"/>
      <c r="QWS69" s="184"/>
      <c r="QWT69" s="184"/>
      <c r="QWU69" s="184"/>
      <c r="QWV69" s="184"/>
      <c r="QWW69" s="184"/>
      <c r="QWX69" s="184"/>
      <c r="QWY69" s="184"/>
      <c r="QWZ69" s="184"/>
      <c r="QXA69" s="184"/>
      <c r="QXB69" s="184"/>
      <c r="QXC69" s="184"/>
      <c r="QXD69" s="184"/>
      <c r="QXE69" s="184"/>
      <c r="QXF69" s="183"/>
      <c r="QXG69" s="184"/>
      <c r="QXH69" s="184"/>
      <c r="QXI69" s="184"/>
      <c r="QXJ69" s="184"/>
      <c r="QXK69" s="184"/>
      <c r="QXL69" s="184"/>
      <c r="QXM69" s="184"/>
      <c r="QXN69" s="184"/>
      <c r="QXO69" s="184"/>
      <c r="QXP69" s="184"/>
      <c r="QXQ69" s="184"/>
      <c r="QXR69" s="184"/>
      <c r="QXS69" s="184"/>
      <c r="QXT69" s="184"/>
      <c r="QXU69" s="184"/>
      <c r="QXV69" s="184"/>
      <c r="QXW69" s="183"/>
      <c r="QXX69" s="184"/>
      <c r="QXY69" s="184"/>
      <c r="QXZ69" s="184"/>
      <c r="QYA69" s="184"/>
      <c r="QYB69" s="184"/>
      <c r="QYC69" s="184"/>
      <c r="QYD69" s="184"/>
      <c r="QYE69" s="184"/>
      <c r="QYF69" s="184"/>
      <c r="QYG69" s="184"/>
      <c r="QYH69" s="184"/>
      <c r="QYI69" s="184"/>
      <c r="QYJ69" s="184"/>
      <c r="QYK69" s="184"/>
      <c r="QYL69" s="184"/>
      <c r="QYM69" s="184"/>
      <c r="QYN69" s="183"/>
      <c r="QYO69" s="184"/>
      <c r="QYP69" s="184"/>
      <c r="QYQ69" s="184"/>
      <c r="QYR69" s="184"/>
      <c r="QYS69" s="184"/>
      <c r="QYT69" s="184"/>
      <c r="QYU69" s="184"/>
      <c r="QYV69" s="184"/>
      <c r="QYW69" s="184"/>
      <c r="QYX69" s="184"/>
      <c r="QYY69" s="184"/>
      <c r="QYZ69" s="184"/>
      <c r="QZA69" s="184"/>
      <c r="QZB69" s="184"/>
      <c r="QZC69" s="184"/>
      <c r="QZD69" s="184"/>
      <c r="QZE69" s="183"/>
      <c r="QZF69" s="184"/>
      <c r="QZG69" s="184"/>
      <c r="QZH69" s="184"/>
      <c r="QZI69" s="184"/>
      <c r="QZJ69" s="184"/>
      <c r="QZK69" s="184"/>
      <c r="QZL69" s="184"/>
      <c r="QZM69" s="184"/>
      <c r="QZN69" s="184"/>
      <c r="QZO69" s="184"/>
      <c r="QZP69" s="184"/>
      <c r="QZQ69" s="184"/>
      <c r="QZR69" s="184"/>
      <c r="QZS69" s="184"/>
      <c r="QZT69" s="184"/>
      <c r="QZU69" s="184"/>
      <c r="QZV69" s="183"/>
      <c r="QZW69" s="184"/>
      <c r="QZX69" s="184"/>
      <c r="QZY69" s="184"/>
      <c r="QZZ69" s="184"/>
      <c r="RAA69" s="184"/>
      <c r="RAB69" s="184"/>
      <c r="RAC69" s="184"/>
      <c r="RAD69" s="184"/>
      <c r="RAE69" s="184"/>
      <c r="RAF69" s="184"/>
      <c r="RAG69" s="184"/>
      <c r="RAH69" s="184"/>
      <c r="RAI69" s="184"/>
      <c r="RAJ69" s="184"/>
      <c r="RAK69" s="184"/>
      <c r="RAL69" s="184"/>
      <c r="RAM69" s="183"/>
      <c r="RAN69" s="184"/>
      <c r="RAO69" s="184"/>
      <c r="RAP69" s="184"/>
      <c r="RAQ69" s="184"/>
      <c r="RAR69" s="184"/>
      <c r="RAS69" s="184"/>
      <c r="RAT69" s="184"/>
      <c r="RAU69" s="184"/>
      <c r="RAV69" s="184"/>
      <c r="RAW69" s="184"/>
      <c r="RAX69" s="184"/>
      <c r="RAY69" s="184"/>
      <c r="RAZ69" s="184"/>
      <c r="RBA69" s="184"/>
      <c r="RBB69" s="184"/>
      <c r="RBC69" s="184"/>
      <c r="RBD69" s="183"/>
      <c r="RBE69" s="184"/>
      <c r="RBF69" s="184"/>
      <c r="RBG69" s="184"/>
      <c r="RBH69" s="184"/>
      <c r="RBI69" s="184"/>
      <c r="RBJ69" s="184"/>
      <c r="RBK69" s="184"/>
      <c r="RBL69" s="184"/>
      <c r="RBM69" s="184"/>
      <c r="RBN69" s="184"/>
      <c r="RBO69" s="184"/>
      <c r="RBP69" s="184"/>
      <c r="RBQ69" s="184"/>
      <c r="RBR69" s="184"/>
      <c r="RBS69" s="184"/>
      <c r="RBT69" s="184"/>
      <c r="RBU69" s="183"/>
      <c r="RBV69" s="184"/>
      <c r="RBW69" s="184"/>
      <c r="RBX69" s="184"/>
      <c r="RBY69" s="184"/>
      <c r="RBZ69" s="184"/>
      <c r="RCA69" s="184"/>
      <c r="RCB69" s="184"/>
      <c r="RCC69" s="184"/>
      <c r="RCD69" s="184"/>
      <c r="RCE69" s="184"/>
      <c r="RCF69" s="184"/>
      <c r="RCG69" s="184"/>
      <c r="RCH69" s="184"/>
      <c r="RCI69" s="184"/>
      <c r="RCJ69" s="184"/>
      <c r="RCK69" s="184"/>
      <c r="RCL69" s="183"/>
      <c r="RCM69" s="184"/>
      <c r="RCN69" s="184"/>
      <c r="RCO69" s="184"/>
      <c r="RCP69" s="184"/>
      <c r="RCQ69" s="184"/>
      <c r="RCR69" s="184"/>
      <c r="RCS69" s="184"/>
      <c r="RCT69" s="184"/>
      <c r="RCU69" s="184"/>
      <c r="RCV69" s="184"/>
      <c r="RCW69" s="184"/>
      <c r="RCX69" s="184"/>
      <c r="RCY69" s="184"/>
      <c r="RCZ69" s="184"/>
      <c r="RDA69" s="184"/>
      <c r="RDB69" s="184"/>
      <c r="RDC69" s="183"/>
      <c r="RDD69" s="184"/>
      <c r="RDE69" s="184"/>
      <c r="RDF69" s="184"/>
      <c r="RDG69" s="184"/>
      <c r="RDH69" s="184"/>
      <c r="RDI69" s="184"/>
      <c r="RDJ69" s="184"/>
      <c r="RDK69" s="184"/>
      <c r="RDL69" s="184"/>
      <c r="RDM69" s="184"/>
      <c r="RDN69" s="184"/>
      <c r="RDO69" s="184"/>
      <c r="RDP69" s="184"/>
      <c r="RDQ69" s="184"/>
      <c r="RDR69" s="184"/>
      <c r="RDS69" s="184"/>
      <c r="RDT69" s="183"/>
      <c r="RDU69" s="184"/>
      <c r="RDV69" s="184"/>
      <c r="RDW69" s="184"/>
      <c r="RDX69" s="184"/>
      <c r="RDY69" s="184"/>
      <c r="RDZ69" s="184"/>
      <c r="REA69" s="184"/>
      <c r="REB69" s="184"/>
      <c r="REC69" s="184"/>
      <c r="RED69" s="184"/>
      <c r="REE69" s="184"/>
      <c r="REF69" s="184"/>
      <c r="REG69" s="184"/>
      <c r="REH69" s="184"/>
      <c r="REI69" s="184"/>
      <c r="REJ69" s="184"/>
      <c r="REK69" s="183"/>
      <c r="REL69" s="184"/>
      <c r="REM69" s="184"/>
      <c r="REN69" s="184"/>
      <c r="REO69" s="184"/>
      <c r="REP69" s="184"/>
      <c r="REQ69" s="184"/>
      <c r="RER69" s="184"/>
      <c r="RES69" s="184"/>
      <c r="RET69" s="184"/>
      <c r="REU69" s="184"/>
      <c r="REV69" s="184"/>
      <c r="REW69" s="184"/>
      <c r="REX69" s="184"/>
      <c r="REY69" s="184"/>
      <c r="REZ69" s="184"/>
      <c r="RFA69" s="184"/>
      <c r="RFB69" s="183"/>
      <c r="RFC69" s="184"/>
      <c r="RFD69" s="184"/>
      <c r="RFE69" s="184"/>
      <c r="RFF69" s="184"/>
      <c r="RFG69" s="184"/>
      <c r="RFH69" s="184"/>
      <c r="RFI69" s="184"/>
      <c r="RFJ69" s="184"/>
      <c r="RFK69" s="184"/>
      <c r="RFL69" s="184"/>
      <c r="RFM69" s="184"/>
      <c r="RFN69" s="184"/>
      <c r="RFO69" s="184"/>
      <c r="RFP69" s="184"/>
      <c r="RFQ69" s="184"/>
      <c r="RFR69" s="184"/>
      <c r="RFS69" s="183"/>
      <c r="RFT69" s="184"/>
      <c r="RFU69" s="184"/>
      <c r="RFV69" s="184"/>
      <c r="RFW69" s="184"/>
      <c r="RFX69" s="184"/>
      <c r="RFY69" s="184"/>
      <c r="RFZ69" s="184"/>
      <c r="RGA69" s="184"/>
      <c r="RGB69" s="184"/>
      <c r="RGC69" s="184"/>
      <c r="RGD69" s="184"/>
      <c r="RGE69" s="184"/>
      <c r="RGF69" s="184"/>
      <c r="RGG69" s="184"/>
      <c r="RGH69" s="184"/>
      <c r="RGI69" s="184"/>
      <c r="RGJ69" s="183"/>
      <c r="RGK69" s="184"/>
      <c r="RGL69" s="184"/>
      <c r="RGM69" s="184"/>
      <c r="RGN69" s="184"/>
      <c r="RGO69" s="184"/>
      <c r="RGP69" s="184"/>
      <c r="RGQ69" s="184"/>
      <c r="RGR69" s="184"/>
      <c r="RGS69" s="184"/>
      <c r="RGT69" s="184"/>
      <c r="RGU69" s="184"/>
      <c r="RGV69" s="184"/>
      <c r="RGW69" s="184"/>
      <c r="RGX69" s="184"/>
      <c r="RGY69" s="184"/>
      <c r="RGZ69" s="184"/>
      <c r="RHA69" s="183"/>
      <c r="RHB69" s="184"/>
      <c r="RHC69" s="184"/>
      <c r="RHD69" s="184"/>
      <c r="RHE69" s="184"/>
      <c r="RHF69" s="184"/>
      <c r="RHG69" s="184"/>
      <c r="RHH69" s="184"/>
      <c r="RHI69" s="184"/>
      <c r="RHJ69" s="184"/>
      <c r="RHK69" s="184"/>
      <c r="RHL69" s="184"/>
      <c r="RHM69" s="184"/>
      <c r="RHN69" s="184"/>
      <c r="RHO69" s="184"/>
      <c r="RHP69" s="184"/>
      <c r="RHQ69" s="184"/>
      <c r="RHR69" s="183"/>
      <c r="RHS69" s="184"/>
      <c r="RHT69" s="184"/>
      <c r="RHU69" s="184"/>
      <c r="RHV69" s="184"/>
      <c r="RHW69" s="184"/>
      <c r="RHX69" s="184"/>
      <c r="RHY69" s="184"/>
      <c r="RHZ69" s="184"/>
      <c r="RIA69" s="184"/>
      <c r="RIB69" s="184"/>
      <c r="RIC69" s="184"/>
      <c r="RID69" s="184"/>
      <c r="RIE69" s="184"/>
      <c r="RIF69" s="184"/>
      <c r="RIG69" s="184"/>
      <c r="RIH69" s="184"/>
      <c r="RII69" s="183"/>
      <c r="RIJ69" s="184"/>
      <c r="RIK69" s="184"/>
      <c r="RIL69" s="184"/>
      <c r="RIM69" s="184"/>
      <c r="RIN69" s="184"/>
      <c r="RIO69" s="184"/>
      <c r="RIP69" s="184"/>
      <c r="RIQ69" s="184"/>
      <c r="RIR69" s="184"/>
      <c r="RIS69" s="184"/>
      <c r="RIT69" s="184"/>
      <c r="RIU69" s="184"/>
      <c r="RIV69" s="184"/>
      <c r="RIW69" s="184"/>
      <c r="RIX69" s="184"/>
      <c r="RIY69" s="184"/>
      <c r="RIZ69" s="183"/>
      <c r="RJA69" s="184"/>
      <c r="RJB69" s="184"/>
      <c r="RJC69" s="184"/>
      <c r="RJD69" s="184"/>
      <c r="RJE69" s="184"/>
      <c r="RJF69" s="184"/>
      <c r="RJG69" s="184"/>
      <c r="RJH69" s="184"/>
      <c r="RJI69" s="184"/>
      <c r="RJJ69" s="184"/>
      <c r="RJK69" s="184"/>
      <c r="RJL69" s="184"/>
      <c r="RJM69" s="184"/>
      <c r="RJN69" s="184"/>
      <c r="RJO69" s="184"/>
      <c r="RJP69" s="184"/>
      <c r="RJQ69" s="183"/>
      <c r="RJR69" s="184"/>
      <c r="RJS69" s="184"/>
      <c r="RJT69" s="184"/>
      <c r="RJU69" s="184"/>
      <c r="RJV69" s="184"/>
      <c r="RJW69" s="184"/>
      <c r="RJX69" s="184"/>
      <c r="RJY69" s="184"/>
      <c r="RJZ69" s="184"/>
      <c r="RKA69" s="184"/>
      <c r="RKB69" s="184"/>
      <c r="RKC69" s="184"/>
      <c r="RKD69" s="184"/>
      <c r="RKE69" s="184"/>
      <c r="RKF69" s="184"/>
      <c r="RKG69" s="184"/>
      <c r="RKH69" s="183"/>
      <c r="RKI69" s="184"/>
      <c r="RKJ69" s="184"/>
      <c r="RKK69" s="184"/>
      <c r="RKL69" s="184"/>
      <c r="RKM69" s="184"/>
      <c r="RKN69" s="184"/>
      <c r="RKO69" s="184"/>
      <c r="RKP69" s="184"/>
      <c r="RKQ69" s="184"/>
      <c r="RKR69" s="184"/>
      <c r="RKS69" s="184"/>
      <c r="RKT69" s="184"/>
      <c r="RKU69" s="184"/>
      <c r="RKV69" s="184"/>
      <c r="RKW69" s="184"/>
      <c r="RKX69" s="184"/>
      <c r="RKY69" s="183"/>
      <c r="RKZ69" s="184"/>
      <c r="RLA69" s="184"/>
      <c r="RLB69" s="184"/>
      <c r="RLC69" s="184"/>
      <c r="RLD69" s="184"/>
      <c r="RLE69" s="184"/>
      <c r="RLF69" s="184"/>
      <c r="RLG69" s="184"/>
      <c r="RLH69" s="184"/>
      <c r="RLI69" s="184"/>
      <c r="RLJ69" s="184"/>
      <c r="RLK69" s="184"/>
      <c r="RLL69" s="184"/>
      <c r="RLM69" s="184"/>
      <c r="RLN69" s="184"/>
      <c r="RLO69" s="184"/>
      <c r="RLP69" s="183"/>
      <c r="RLQ69" s="184"/>
      <c r="RLR69" s="184"/>
      <c r="RLS69" s="184"/>
      <c r="RLT69" s="184"/>
      <c r="RLU69" s="184"/>
      <c r="RLV69" s="184"/>
      <c r="RLW69" s="184"/>
      <c r="RLX69" s="184"/>
      <c r="RLY69" s="184"/>
      <c r="RLZ69" s="184"/>
      <c r="RMA69" s="184"/>
      <c r="RMB69" s="184"/>
      <c r="RMC69" s="184"/>
      <c r="RMD69" s="184"/>
      <c r="RME69" s="184"/>
      <c r="RMF69" s="184"/>
      <c r="RMG69" s="183"/>
      <c r="RMH69" s="184"/>
      <c r="RMI69" s="184"/>
      <c r="RMJ69" s="184"/>
      <c r="RMK69" s="184"/>
      <c r="RML69" s="184"/>
      <c r="RMM69" s="184"/>
      <c r="RMN69" s="184"/>
      <c r="RMO69" s="184"/>
      <c r="RMP69" s="184"/>
      <c r="RMQ69" s="184"/>
      <c r="RMR69" s="184"/>
      <c r="RMS69" s="184"/>
      <c r="RMT69" s="184"/>
      <c r="RMU69" s="184"/>
      <c r="RMV69" s="184"/>
      <c r="RMW69" s="184"/>
      <c r="RMX69" s="183"/>
      <c r="RMY69" s="184"/>
      <c r="RMZ69" s="184"/>
      <c r="RNA69" s="184"/>
      <c r="RNB69" s="184"/>
      <c r="RNC69" s="184"/>
      <c r="RND69" s="184"/>
      <c r="RNE69" s="184"/>
      <c r="RNF69" s="184"/>
      <c r="RNG69" s="184"/>
      <c r="RNH69" s="184"/>
      <c r="RNI69" s="184"/>
      <c r="RNJ69" s="184"/>
      <c r="RNK69" s="184"/>
      <c r="RNL69" s="184"/>
      <c r="RNM69" s="184"/>
      <c r="RNN69" s="184"/>
      <c r="RNO69" s="183"/>
      <c r="RNP69" s="184"/>
      <c r="RNQ69" s="184"/>
      <c r="RNR69" s="184"/>
      <c r="RNS69" s="184"/>
      <c r="RNT69" s="184"/>
      <c r="RNU69" s="184"/>
      <c r="RNV69" s="184"/>
      <c r="RNW69" s="184"/>
      <c r="RNX69" s="184"/>
      <c r="RNY69" s="184"/>
      <c r="RNZ69" s="184"/>
      <c r="ROA69" s="184"/>
      <c r="ROB69" s="184"/>
      <c r="ROC69" s="184"/>
      <c r="ROD69" s="184"/>
      <c r="ROE69" s="184"/>
      <c r="ROF69" s="183"/>
      <c r="ROG69" s="184"/>
      <c r="ROH69" s="184"/>
      <c r="ROI69" s="184"/>
      <c r="ROJ69" s="184"/>
      <c r="ROK69" s="184"/>
      <c r="ROL69" s="184"/>
      <c r="ROM69" s="184"/>
      <c r="RON69" s="184"/>
      <c r="ROO69" s="184"/>
      <c r="ROP69" s="184"/>
      <c r="ROQ69" s="184"/>
      <c r="ROR69" s="184"/>
      <c r="ROS69" s="184"/>
      <c r="ROT69" s="184"/>
      <c r="ROU69" s="184"/>
      <c r="ROV69" s="184"/>
      <c r="ROW69" s="183"/>
      <c r="ROX69" s="184"/>
      <c r="ROY69" s="184"/>
      <c r="ROZ69" s="184"/>
      <c r="RPA69" s="184"/>
      <c r="RPB69" s="184"/>
      <c r="RPC69" s="184"/>
      <c r="RPD69" s="184"/>
      <c r="RPE69" s="184"/>
      <c r="RPF69" s="184"/>
      <c r="RPG69" s="184"/>
      <c r="RPH69" s="184"/>
      <c r="RPI69" s="184"/>
      <c r="RPJ69" s="184"/>
      <c r="RPK69" s="184"/>
      <c r="RPL69" s="184"/>
      <c r="RPM69" s="184"/>
      <c r="RPN69" s="183"/>
      <c r="RPO69" s="184"/>
      <c r="RPP69" s="184"/>
      <c r="RPQ69" s="184"/>
      <c r="RPR69" s="184"/>
      <c r="RPS69" s="184"/>
      <c r="RPT69" s="184"/>
      <c r="RPU69" s="184"/>
      <c r="RPV69" s="184"/>
      <c r="RPW69" s="184"/>
      <c r="RPX69" s="184"/>
      <c r="RPY69" s="184"/>
      <c r="RPZ69" s="184"/>
      <c r="RQA69" s="184"/>
      <c r="RQB69" s="184"/>
      <c r="RQC69" s="184"/>
      <c r="RQD69" s="184"/>
      <c r="RQE69" s="183"/>
      <c r="RQF69" s="184"/>
      <c r="RQG69" s="184"/>
      <c r="RQH69" s="184"/>
      <c r="RQI69" s="184"/>
      <c r="RQJ69" s="184"/>
      <c r="RQK69" s="184"/>
      <c r="RQL69" s="184"/>
      <c r="RQM69" s="184"/>
      <c r="RQN69" s="184"/>
      <c r="RQO69" s="184"/>
      <c r="RQP69" s="184"/>
      <c r="RQQ69" s="184"/>
      <c r="RQR69" s="184"/>
      <c r="RQS69" s="184"/>
      <c r="RQT69" s="184"/>
      <c r="RQU69" s="184"/>
      <c r="RQV69" s="183"/>
      <c r="RQW69" s="184"/>
      <c r="RQX69" s="184"/>
      <c r="RQY69" s="184"/>
      <c r="RQZ69" s="184"/>
      <c r="RRA69" s="184"/>
      <c r="RRB69" s="184"/>
      <c r="RRC69" s="184"/>
      <c r="RRD69" s="184"/>
      <c r="RRE69" s="184"/>
      <c r="RRF69" s="184"/>
      <c r="RRG69" s="184"/>
      <c r="RRH69" s="184"/>
      <c r="RRI69" s="184"/>
      <c r="RRJ69" s="184"/>
      <c r="RRK69" s="184"/>
      <c r="RRL69" s="184"/>
      <c r="RRM69" s="183"/>
      <c r="RRN69" s="184"/>
      <c r="RRO69" s="184"/>
      <c r="RRP69" s="184"/>
      <c r="RRQ69" s="184"/>
      <c r="RRR69" s="184"/>
      <c r="RRS69" s="184"/>
      <c r="RRT69" s="184"/>
      <c r="RRU69" s="184"/>
      <c r="RRV69" s="184"/>
      <c r="RRW69" s="184"/>
      <c r="RRX69" s="184"/>
      <c r="RRY69" s="184"/>
      <c r="RRZ69" s="184"/>
      <c r="RSA69" s="184"/>
      <c r="RSB69" s="184"/>
      <c r="RSC69" s="184"/>
      <c r="RSD69" s="183"/>
      <c r="RSE69" s="184"/>
      <c r="RSF69" s="184"/>
      <c r="RSG69" s="184"/>
      <c r="RSH69" s="184"/>
      <c r="RSI69" s="184"/>
      <c r="RSJ69" s="184"/>
      <c r="RSK69" s="184"/>
      <c r="RSL69" s="184"/>
      <c r="RSM69" s="184"/>
      <c r="RSN69" s="184"/>
      <c r="RSO69" s="184"/>
      <c r="RSP69" s="184"/>
      <c r="RSQ69" s="184"/>
      <c r="RSR69" s="184"/>
      <c r="RSS69" s="184"/>
      <c r="RST69" s="184"/>
      <c r="RSU69" s="183"/>
      <c r="RSV69" s="184"/>
      <c r="RSW69" s="184"/>
      <c r="RSX69" s="184"/>
      <c r="RSY69" s="184"/>
      <c r="RSZ69" s="184"/>
      <c r="RTA69" s="184"/>
      <c r="RTB69" s="184"/>
      <c r="RTC69" s="184"/>
      <c r="RTD69" s="184"/>
      <c r="RTE69" s="184"/>
      <c r="RTF69" s="184"/>
      <c r="RTG69" s="184"/>
      <c r="RTH69" s="184"/>
      <c r="RTI69" s="184"/>
      <c r="RTJ69" s="184"/>
      <c r="RTK69" s="184"/>
      <c r="RTL69" s="183"/>
      <c r="RTM69" s="184"/>
      <c r="RTN69" s="184"/>
      <c r="RTO69" s="184"/>
      <c r="RTP69" s="184"/>
      <c r="RTQ69" s="184"/>
      <c r="RTR69" s="184"/>
      <c r="RTS69" s="184"/>
      <c r="RTT69" s="184"/>
      <c r="RTU69" s="184"/>
      <c r="RTV69" s="184"/>
      <c r="RTW69" s="184"/>
      <c r="RTX69" s="184"/>
      <c r="RTY69" s="184"/>
      <c r="RTZ69" s="184"/>
      <c r="RUA69" s="184"/>
      <c r="RUB69" s="184"/>
      <c r="RUC69" s="183"/>
      <c r="RUD69" s="184"/>
      <c r="RUE69" s="184"/>
      <c r="RUF69" s="184"/>
      <c r="RUG69" s="184"/>
      <c r="RUH69" s="184"/>
      <c r="RUI69" s="184"/>
      <c r="RUJ69" s="184"/>
      <c r="RUK69" s="184"/>
      <c r="RUL69" s="184"/>
      <c r="RUM69" s="184"/>
      <c r="RUN69" s="184"/>
      <c r="RUO69" s="184"/>
      <c r="RUP69" s="184"/>
      <c r="RUQ69" s="184"/>
      <c r="RUR69" s="184"/>
      <c r="RUS69" s="184"/>
      <c r="RUT69" s="183"/>
      <c r="RUU69" s="184"/>
      <c r="RUV69" s="184"/>
      <c r="RUW69" s="184"/>
      <c r="RUX69" s="184"/>
      <c r="RUY69" s="184"/>
      <c r="RUZ69" s="184"/>
      <c r="RVA69" s="184"/>
      <c r="RVB69" s="184"/>
      <c r="RVC69" s="184"/>
      <c r="RVD69" s="184"/>
      <c r="RVE69" s="184"/>
      <c r="RVF69" s="184"/>
      <c r="RVG69" s="184"/>
      <c r="RVH69" s="184"/>
      <c r="RVI69" s="184"/>
      <c r="RVJ69" s="184"/>
      <c r="RVK69" s="183"/>
      <c r="RVL69" s="184"/>
      <c r="RVM69" s="184"/>
      <c r="RVN69" s="184"/>
      <c r="RVO69" s="184"/>
      <c r="RVP69" s="184"/>
      <c r="RVQ69" s="184"/>
      <c r="RVR69" s="184"/>
      <c r="RVS69" s="184"/>
      <c r="RVT69" s="184"/>
      <c r="RVU69" s="184"/>
      <c r="RVV69" s="184"/>
      <c r="RVW69" s="184"/>
      <c r="RVX69" s="184"/>
      <c r="RVY69" s="184"/>
      <c r="RVZ69" s="184"/>
      <c r="RWA69" s="184"/>
      <c r="RWB69" s="183"/>
      <c r="RWC69" s="184"/>
      <c r="RWD69" s="184"/>
      <c r="RWE69" s="184"/>
      <c r="RWF69" s="184"/>
      <c r="RWG69" s="184"/>
      <c r="RWH69" s="184"/>
      <c r="RWI69" s="184"/>
      <c r="RWJ69" s="184"/>
      <c r="RWK69" s="184"/>
      <c r="RWL69" s="184"/>
      <c r="RWM69" s="184"/>
      <c r="RWN69" s="184"/>
      <c r="RWO69" s="184"/>
      <c r="RWP69" s="184"/>
      <c r="RWQ69" s="184"/>
      <c r="RWR69" s="184"/>
      <c r="RWS69" s="183"/>
      <c r="RWT69" s="184"/>
      <c r="RWU69" s="184"/>
      <c r="RWV69" s="184"/>
      <c r="RWW69" s="184"/>
      <c r="RWX69" s="184"/>
      <c r="RWY69" s="184"/>
      <c r="RWZ69" s="184"/>
      <c r="RXA69" s="184"/>
      <c r="RXB69" s="184"/>
      <c r="RXC69" s="184"/>
      <c r="RXD69" s="184"/>
      <c r="RXE69" s="184"/>
      <c r="RXF69" s="184"/>
      <c r="RXG69" s="184"/>
      <c r="RXH69" s="184"/>
      <c r="RXI69" s="184"/>
      <c r="RXJ69" s="183"/>
      <c r="RXK69" s="184"/>
      <c r="RXL69" s="184"/>
      <c r="RXM69" s="184"/>
      <c r="RXN69" s="184"/>
      <c r="RXO69" s="184"/>
      <c r="RXP69" s="184"/>
      <c r="RXQ69" s="184"/>
      <c r="RXR69" s="184"/>
      <c r="RXS69" s="184"/>
      <c r="RXT69" s="184"/>
      <c r="RXU69" s="184"/>
      <c r="RXV69" s="184"/>
      <c r="RXW69" s="184"/>
      <c r="RXX69" s="184"/>
      <c r="RXY69" s="184"/>
      <c r="RXZ69" s="184"/>
      <c r="RYA69" s="183"/>
      <c r="RYB69" s="184"/>
      <c r="RYC69" s="184"/>
      <c r="RYD69" s="184"/>
      <c r="RYE69" s="184"/>
      <c r="RYF69" s="184"/>
      <c r="RYG69" s="184"/>
      <c r="RYH69" s="184"/>
      <c r="RYI69" s="184"/>
      <c r="RYJ69" s="184"/>
      <c r="RYK69" s="184"/>
      <c r="RYL69" s="184"/>
      <c r="RYM69" s="184"/>
      <c r="RYN69" s="184"/>
      <c r="RYO69" s="184"/>
      <c r="RYP69" s="184"/>
      <c r="RYQ69" s="184"/>
      <c r="RYR69" s="183"/>
      <c r="RYS69" s="184"/>
      <c r="RYT69" s="184"/>
      <c r="RYU69" s="184"/>
      <c r="RYV69" s="184"/>
      <c r="RYW69" s="184"/>
      <c r="RYX69" s="184"/>
      <c r="RYY69" s="184"/>
      <c r="RYZ69" s="184"/>
      <c r="RZA69" s="184"/>
      <c r="RZB69" s="184"/>
      <c r="RZC69" s="184"/>
      <c r="RZD69" s="184"/>
      <c r="RZE69" s="184"/>
      <c r="RZF69" s="184"/>
      <c r="RZG69" s="184"/>
      <c r="RZH69" s="184"/>
      <c r="RZI69" s="183"/>
      <c r="RZJ69" s="184"/>
      <c r="RZK69" s="184"/>
      <c r="RZL69" s="184"/>
      <c r="RZM69" s="184"/>
      <c r="RZN69" s="184"/>
      <c r="RZO69" s="184"/>
      <c r="RZP69" s="184"/>
      <c r="RZQ69" s="184"/>
      <c r="RZR69" s="184"/>
      <c r="RZS69" s="184"/>
      <c r="RZT69" s="184"/>
      <c r="RZU69" s="184"/>
      <c r="RZV69" s="184"/>
      <c r="RZW69" s="184"/>
      <c r="RZX69" s="184"/>
      <c r="RZY69" s="184"/>
      <c r="RZZ69" s="183"/>
      <c r="SAA69" s="184"/>
      <c r="SAB69" s="184"/>
      <c r="SAC69" s="184"/>
      <c r="SAD69" s="184"/>
      <c r="SAE69" s="184"/>
      <c r="SAF69" s="184"/>
      <c r="SAG69" s="184"/>
      <c r="SAH69" s="184"/>
      <c r="SAI69" s="184"/>
      <c r="SAJ69" s="184"/>
      <c r="SAK69" s="184"/>
      <c r="SAL69" s="184"/>
      <c r="SAM69" s="184"/>
      <c r="SAN69" s="184"/>
      <c r="SAO69" s="184"/>
      <c r="SAP69" s="184"/>
      <c r="SAQ69" s="183"/>
      <c r="SAR69" s="184"/>
      <c r="SAS69" s="184"/>
      <c r="SAT69" s="184"/>
      <c r="SAU69" s="184"/>
      <c r="SAV69" s="184"/>
      <c r="SAW69" s="184"/>
      <c r="SAX69" s="184"/>
      <c r="SAY69" s="184"/>
      <c r="SAZ69" s="184"/>
      <c r="SBA69" s="184"/>
      <c r="SBB69" s="184"/>
      <c r="SBC69" s="184"/>
      <c r="SBD69" s="184"/>
      <c r="SBE69" s="184"/>
      <c r="SBF69" s="184"/>
      <c r="SBG69" s="184"/>
      <c r="SBH69" s="183"/>
      <c r="SBI69" s="184"/>
      <c r="SBJ69" s="184"/>
      <c r="SBK69" s="184"/>
      <c r="SBL69" s="184"/>
      <c r="SBM69" s="184"/>
      <c r="SBN69" s="184"/>
      <c r="SBO69" s="184"/>
      <c r="SBP69" s="184"/>
      <c r="SBQ69" s="184"/>
      <c r="SBR69" s="184"/>
      <c r="SBS69" s="184"/>
      <c r="SBT69" s="184"/>
      <c r="SBU69" s="184"/>
      <c r="SBV69" s="184"/>
      <c r="SBW69" s="184"/>
      <c r="SBX69" s="184"/>
      <c r="SBY69" s="183"/>
      <c r="SBZ69" s="184"/>
      <c r="SCA69" s="184"/>
      <c r="SCB69" s="184"/>
      <c r="SCC69" s="184"/>
      <c r="SCD69" s="184"/>
      <c r="SCE69" s="184"/>
      <c r="SCF69" s="184"/>
      <c r="SCG69" s="184"/>
      <c r="SCH69" s="184"/>
      <c r="SCI69" s="184"/>
      <c r="SCJ69" s="184"/>
      <c r="SCK69" s="184"/>
      <c r="SCL69" s="184"/>
      <c r="SCM69" s="184"/>
      <c r="SCN69" s="184"/>
      <c r="SCO69" s="184"/>
      <c r="SCP69" s="183"/>
      <c r="SCQ69" s="184"/>
      <c r="SCR69" s="184"/>
      <c r="SCS69" s="184"/>
      <c r="SCT69" s="184"/>
      <c r="SCU69" s="184"/>
      <c r="SCV69" s="184"/>
      <c r="SCW69" s="184"/>
      <c r="SCX69" s="184"/>
      <c r="SCY69" s="184"/>
      <c r="SCZ69" s="184"/>
      <c r="SDA69" s="184"/>
      <c r="SDB69" s="184"/>
      <c r="SDC69" s="184"/>
      <c r="SDD69" s="184"/>
      <c r="SDE69" s="184"/>
      <c r="SDF69" s="184"/>
      <c r="SDG69" s="183"/>
      <c r="SDH69" s="184"/>
      <c r="SDI69" s="184"/>
      <c r="SDJ69" s="184"/>
      <c r="SDK69" s="184"/>
      <c r="SDL69" s="184"/>
      <c r="SDM69" s="184"/>
      <c r="SDN69" s="184"/>
      <c r="SDO69" s="184"/>
      <c r="SDP69" s="184"/>
      <c r="SDQ69" s="184"/>
      <c r="SDR69" s="184"/>
      <c r="SDS69" s="184"/>
      <c r="SDT69" s="184"/>
      <c r="SDU69" s="184"/>
      <c r="SDV69" s="184"/>
      <c r="SDW69" s="184"/>
      <c r="SDX69" s="183"/>
      <c r="SDY69" s="184"/>
      <c r="SDZ69" s="184"/>
      <c r="SEA69" s="184"/>
      <c r="SEB69" s="184"/>
      <c r="SEC69" s="184"/>
      <c r="SED69" s="184"/>
      <c r="SEE69" s="184"/>
      <c r="SEF69" s="184"/>
      <c r="SEG69" s="184"/>
      <c r="SEH69" s="184"/>
      <c r="SEI69" s="184"/>
      <c r="SEJ69" s="184"/>
      <c r="SEK69" s="184"/>
      <c r="SEL69" s="184"/>
      <c r="SEM69" s="184"/>
      <c r="SEN69" s="184"/>
      <c r="SEO69" s="183"/>
      <c r="SEP69" s="184"/>
      <c r="SEQ69" s="184"/>
      <c r="SER69" s="184"/>
      <c r="SES69" s="184"/>
      <c r="SET69" s="184"/>
      <c r="SEU69" s="184"/>
      <c r="SEV69" s="184"/>
      <c r="SEW69" s="184"/>
      <c r="SEX69" s="184"/>
      <c r="SEY69" s="184"/>
      <c r="SEZ69" s="184"/>
      <c r="SFA69" s="184"/>
      <c r="SFB69" s="184"/>
      <c r="SFC69" s="184"/>
      <c r="SFD69" s="184"/>
      <c r="SFE69" s="184"/>
      <c r="SFF69" s="183"/>
      <c r="SFG69" s="184"/>
      <c r="SFH69" s="184"/>
      <c r="SFI69" s="184"/>
      <c r="SFJ69" s="184"/>
      <c r="SFK69" s="184"/>
      <c r="SFL69" s="184"/>
      <c r="SFM69" s="184"/>
      <c r="SFN69" s="184"/>
      <c r="SFO69" s="184"/>
      <c r="SFP69" s="184"/>
      <c r="SFQ69" s="184"/>
      <c r="SFR69" s="184"/>
      <c r="SFS69" s="184"/>
      <c r="SFT69" s="184"/>
      <c r="SFU69" s="184"/>
      <c r="SFV69" s="184"/>
      <c r="SFW69" s="183"/>
      <c r="SFX69" s="184"/>
      <c r="SFY69" s="184"/>
      <c r="SFZ69" s="184"/>
      <c r="SGA69" s="184"/>
      <c r="SGB69" s="184"/>
      <c r="SGC69" s="184"/>
      <c r="SGD69" s="184"/>
      <c r="SGE69" s="184"/>
      <c r="SGF69" s="184"/>
      <c r="SGG69" s="184"/>
      <c r="SGH69" s="184"/>
      <c r="SGI69" s="184"/>
      <c r="SGJ69" s="184"/>
      <c r="SGK69" s="184"/>
      <c r="SGL69" s="184"/>
      <c r="SGM69" s="184"/>
      <c r="SGN69" s="183"/>
      <c r="SGO69" s="184"/>
      <c r="SGP69" s="184"/>
      <c r="SGQ69" s="184"/>
      <c r="SGR69" s="184"/>
      <c r="SGS69" s="184"/>
      <c r="SGT69" s="184"/>
      <c r="SGU69" s="184"/>
      <c r="SGV69" s="184"/>
      <c r="SGW69" s="184"/>
      <c r="SGX69" s="184"/>
      <c r="SGY69" s="184"/>
      <c r="SGZ69" s="184"/>
      <c r="SHA69" s="184"/>
      <c r="SHB69" s="184"/>
      <c r="SHC69" s="184"/>
      <c r="SHD69" s="184"/>
      <c r="SHE69" s="183"/>
      <c r="SHF69" s="184"/>
      <c r="SHG69" s="184"/>
      <c r="SHH69" s="184"/>
      <c r="SHI69" s="184"/>
      <c r="SHJ69" s="184"/>
      <c r="SHK69" s="184"/>
      <c r="SHL69" s="184"/>
      <c r="SHM69" s="184"/>
      <c r="SHN69" s="184"/>
      <c r="SHO69" s="184"/>
      <c r="SHP69" s="184"/>
      <c r="SHQ69" s="184"/>
      <c r="SHR69" s="184"/>
      <c r="SHS69" s="184"/>
      <c r="SHT69" s="184"/>
      <c r="SHU69" s="184"/>
      <c r="SHV69" s="183"/>
      <c r="SHW69" s="184"/>
      <c r="SHX69" s="184"/>
      <c r="SHY69" s="184"/>
      <c r="SHZ69" s="184"/>
      <c r="SIA69" s="184"/>
      <c r="SIB69" s="184"/>
      <c r="SIC69" s="184"/>
      <c r="SID69" s="184"/>
      <c r="SIE69" s="184"/>
      <c r="SIF69" s="184"/>
      <c r="SIG69" s="184"/>
      <c r="SIH69" s="184"/>
      <c r="SII69" s="184"/>
      <c r="SIJ69" s="184"/>
      <c r="SIK69" s="184"/>
      <c r="SIL69" s="184"/>
      <c r="SIM69" s="183"/>
      <c r="SIN69" s="184"/>
      <c r="SIO69" s="184"/>
      <c r="SIP69" s="184"/>
      <c r="SIQ69" s="184"/>
      <c r="SIR69" s="184"/>
      <c r="SIS69" s="184"/>
      <c r="SIT69" s="184"/>
      <c r="SIU69" s="184"/>
      <c r="SIV69" s="184"/>
      <c r="SIW69" s="184"/>
      <c r="SIX69" s="184"/>
      <c r="SIY69" s="184"/>
      <c r="SIZ69" s="184"/>
      <c r="SJA69" s="184"/>
      <c r="SJB69" s="184"/>
      <c r="SJC69" s="184"/>
      <c r="SJD69" s="183"/>
      <c r="SJE69" s="184"/>
      <c r="SJF69" s="184"/>
      <c r="SJG69" s="184"/>
      <c r="SJH69" s="184"/>
      <c r="SJI69" s="184"/>
      <c r="SJJ69" s="184"/>
      <c r="SJK69" s="184"/>
      <c r="SJL69" s="184"/>
      <c r="SJM69" s="184"/>
      <c r="SJN69" s="184"/>
      <c r="SJO69" s="184"/>
      <c r="SJP69" s="184"/>
      <c r="SJQ69" s="184"/>
      <c r="SJR69" s="184"/>
      <c r="SJS69" s="184"/>
      <c r="SJT69" s="184"/>
      <c r="SJU69" s="183"/>
      <c r="SJV69" s="184"/>
      <c r="SJW69" s="184"/>
      <c r="SJX69" s="184"/>
      <c r="SJY69" s="184"/>
      <c r="SJZ69" s="184"/>
      <c r="SKA69" s="184"/>
      <c r="SKB69" s="184"/>
      <c r="SKC69" s="184"/>
      <c r="SKD69" s="184"/>
      <c r="SKE69" s="184"/>
      <c r="SKF69" s="184"/>
      <c r="SKG69" s="184"/>
      <c r="SKH69" s="184"/>
      <c r="SKI69" s="184"/>
      <c r="SKJ69" s="184"/>
      <c r="SKK69" s="184"/>
      <c r="SKL69" s="183"/>
      <c r="SKM69" s="184"/>
      <c r="SKN69" s="184"/>
      <c r="SKO69" s="184"/>
      <c r="SKP69" s="184"/>
      <c r="SKQ69" s="184"/>
      <c r="SKR69" s="184"/>
      <c r="SKS69" s="184"/>
      <c r="SKT69" s="184"/>
      <c r="SKU69" s="184"/>
      <c r="SKV69" s="184"/>
      <c r="SKW69" s="184"/>
      <c r="SKX69" s="184"/>
      <c r="SKY69" s="184"/>
      <c r="SKZ69" s="184"/>
      <c r="SLA69" s="184"/>
      <c r="SLB69" s="184"/>
      <c r="SLC69" s="183"/>
      <c r="SLD69" s="184"/>
      <c r="SLE69" s="184"/>
      <c r="SLF69" s="184"/>
      <c r="SLG69" s="184"/>
      <c r="SLH69" s="184"/>
      <c r="SLI69" s="184"/>
      <c r="SLJ69" s="184"/>
      <c r="SLK69" s="184"/>
      <c r="SLL69" s="184"/>
      <c r="SLM69" s="184"/>
      <c r="SLN69" s="184"/>
      <c r="SLO69" s="184"/>
      <c r="SLP69" s="184"/>
      <c r="SLQ69" s="184"/>
      <c r="SLR69" s="184"/>
      <c r="SLS69" s="184"/>
      <c r="SLT69" s="183"/>
      <c r="SLU69" s="184"/>
      <c r="SLV69" s="184"/>
      <c r="SLW69" s="184"/>
      <c r="SLX69" s="184"/>
      <c r="SLY69" s="184"/>
      <c r="SLZ69" s="184"/>
      <c r="SMA69" s="184"/>
      <c r="SMB69" s="184"/>
      <c r="SMC69" s="184"/>
      <c r="SMD69" s="184"/>
      <c r="SME69" s="184"/>
      <c r="SMF69" s="184"/>
      <c r="SMG69" s="184"/>
      <c r="SMH69" s="184"/>
      <c r="SMI69" s="184"/>
      <c r="SMJ69" s="184"/>
      <c r="SMK69" s="183"/>
      <c r="SML69" s="184"/>
      <c r="SMM69" s="184"/>
      <c r="SMN69" s="184"/>
      <c r="SMO69" s="184"/>
      <c r="SMP69" s="184"/>
      <c r="SMQ69" s="184"/>
      <c r="SMR69" s="184"/>
      <c r="SMS69" s="184"/>
      <c r="SMT69" s="184"/>
      <c r="SMU69" s="184"/>
      <c r="SMV69" s="184"/>
      <c r="SMW69" s="184"/>
      <c r="SMX69" s="184"/>
      <c r="SMY69" s="184"/>
      <c r="SMZ69" s="184"/>
      <c r="SNA69" s="184"/>
      <c r="SNB69" s="183"/>
      <c r="SNC69" s="184"/>
      <c r="SND69" s="184"/>
      <c r="SNE69" s="184"/>
      <c r="SNF69" s="184"/>
      <c r="SNG69" s="184"/>
      <c r="SNH69" s="184"/>
      <c r="SNI69" s="184"/>
      <c r="SNJ69" s="184"/>
      <c r="SNK69" s="184"/>
      <c r="SNL69" s="184"/>
      <c r="SNM69" s="184"/>
      <c r="SNN69" s="184"/>
      <c r="SNO69" s="184"/>
      <c r="SNP69" s="184"/>
      <c r="SNQ69" s="184"/>
      <c r="SNR69" s="184"/>
      <c r="SNS69" s="183"/>
      <c r="SNT69" s="184"/>
      <c r="SNU69" s="184"/>
      <c r="SNV69" s="184"/>
      <c r="SNW69" s="184"/>
      <c r="SNX69" s="184"/>
      <c r="SNY69" s="184"/>
      <c r="SNZ69" s="184"/>
      <c r="SOA69" s="184"/>
      <c r="SOB69" s="184"/>
      <c r="SOC69" s="184"/>
      <c r="SOD69" s="184"/>
      <c r="SOE69" s="184"/>
      <c r="SOF69" s="184"/>
      <c r="SOG69" s="184"/>
      <c r="SOH69" s="184"/>
      <c r="SOI69" s="184"/>
      <c r="SOJ69" s="183"/>
      <c r="SOK69" s="184"/>
      <c r="SOL69" s="184"/>
      <c r="SOM69" s="184"/>
      <c r="SON69" s="184"/>
      <c r="SOO69" s="184"/>
      <c r="SOP69" s="184"/>
      <c r="SOQ69" s="184"/>
      <c r="SOR69" s="184"/>
      <c r="SOS69" s="184"/>
      <c r="SOT69" s="184"/>
      <c r="SOU69" s="184"/>
      <c r="SOV69" s="184"/>
      <c r="SOW69" s="184"/>
      <c r="SOX69" s="184"/>
      <c r="SOY69" s="184"/>
      <c r="SOZ69" s="184"/>
      <c r="SPA69" s="183"/>
      <c r="SPB69" s="184"/>
      <c r="SPC69" s="184"/>
      <c r="SPD69" s="184"/>
      <c r="SPE69" s="184"/>
      <c r="SPF69" s="184"/>
      <c r="SPG69" s="184"/>
      <c r="SPH69" s="184"/>
      <c r="SPI69" s="184"/>
      <c r="SPJ69" s="184"/>
      <c r="SPK69" s="184"/>
      <c r="SPL69" s="184"/>
      <c r="SPM69" s="184"/>
      <c r="SPN69" s="184"/>
      <c r="SPO69" s="184"/>
      <c r="SPP69" s="184"/>
      <c r="SPQ69" s="184"/>
      <c r="SPR69" s="183"/>
      <c r="SPS69" s="184"/>
      <c r="SPT69" s="184"/>
      <c r="SPU69" s="184"/>
      <c r="SPV69" s="184"/>
      <c r="SPW69" s="184"/>
      <c r="SPX69" s="184"/>
      <c r="SPY69" s="184"/>
      <c r="SPZ69" s="184"/>
      <c r="SQA69" s="184"/>
      <c r="SQB69" s="184"/>
      <c r="SQC69" s="184"/>
      <c r="SQD69" s="184"/>
      <c r="SQE69" s="184"/>
      <c r="SQF69" s="184"/>
      <c r="SQG69" s="184"/>
      <c r="SQH69" s="184"/>
      <c r="SQI69" s="183"/>
      <c r="SQJ69" s="184"/>
      <c r="SQK69" s="184"/>
      <c r="SQL69" s="184"/>
      <c r="SQM69" s="184"/>
      <c r="SQN69" s="184"/>
      <c r="SQO69" s="184"/>
      <c r="SQP69" s="184"/>
      <c r="SQQ69" s="184"/>
      <c r="SQR69" s="184"/>
      <c r="SQS69" s="184"/>
      <c r="SQT69" s="184"/>
      <c r="SQU69" s="184"/>
      <c r="SQV69" s="184"/>
      <c r="SQW69" s="184"/>
      <c r="SQX69" s="184"/>
      <c r="SQY69" s="184"/>
      <c r="SQZ69" s="183"/>
      <c r="SRA69" s="184"/>
      <c r="SRB69" s="184"/>
      <c r="SRC69" s="184"/>
      <c r="SRD69" s="184"/>
      <c r="SRE69" s="184"/>
      <c r="SRF69" s="184"/>
      <c r="SRG69" s="184"/>
      <c r="SRH69" s="184"/>
      <c r="SRI69" s="184"/>
      <c r="SRJ69" s="184"/>
      <c r="SRK69" s="184"/>
      <c r="SRL69" s="184"/>
      <c r="SRM69" s="184"/>
      <c r="SRN69" s="184"/>
      <c r="SRO69" s="184"/>
      <c r="SRP69" s="184"/>
      <c r="SRQ69" s="183"/>
      <c r="SRR69" s="184"/>
      <c r="SRS69" s="184"/>
      <c r="SRT69" s="184"/>
      <c r="SRU69" s="184"/>
      <c r="SRV69" s="184"/>
      <c r="SRW69" s="184"/>
      <c r="SRX69" s="184"/>
      <c r="SRY69" s="184"/>
      <c r="SRZ69" s="184"/>
      <c r="SSA69" s="184"/>
      <c r="SSB69" s="184"/>
      <c r="SSC69" s="184"/>
      <c r="SSD69" s="184"/>
      <c r="SSE69" s="184"/>
      <c r="SSF69" s="184"/>
      <c r="SSG69" s="184"/>
      <c r="SSH69" s="183"/>
      <c r="SSI69" s="184"/>
      <c r="SSJ69" s="184"/>
      <c r="SSK69" s="184"/>
      <c r="SSL69" s="184"/>
      <c r="SSM69" s="184"/>
      <c r="SSN69" s="184"/>
      <c r="SSO69" s="184"/>
      <c r="SSP69" s="184"/>
      <c r="SSQ69" s="184"/>
      <c r="SSR69" s="184"/>
      <c r="SSS69" s="184"/>
      <c r="SST69" s="184"/>
      <c r="SSU69" s="184"/>
      <c r="SSV69" s="184"/>
      <c r="SSW69" s="184"/>
      <c r="SSX69" s="184"/>
      <c r="SSY69" s="183"/>
      <c r="SSZ69" s="184"/>
      <c r="STA69" s="184"/>
      <c r="STB69" s="184"/>
      <c r="STC69" s="184"/>
      <c r="STD69" s="184"/>
      <c r="STE69" s="184"/>
      <c r="STF69" s="184"/>
      <c r="STG69" s="184"/>
      <c r="STH69" s="184"/>
      <c r="STI69" s="184"/>
      <c r="STJ69" s="184"/>
      <c r="STK69" s="184"/>
      <c r="STL69" s="184"/>
      <c r="STM69" s="184"/>
      <c r="STN69" s="184"/>
      <c r="STO69" s="184"/>
      <c r="STP69" s="183"/>
      <c r="STQ69" s="184"/>
      <c r="STR69" s="184"/>
      <c r="STS69" s="184"/>
      <c r="STT69" s="184"/>
      <c r="STU69" s="184"/>
      <c r="STV69" s="184"/>
      <c r="STW69" s="184"/>
      <c r="STX69" s="184"/>
      <c r="STY69" s="184"/>
      <c r="STZ69" s="184"/>
      <c r="SUA69" s="184"/>
      <c r="SUB69" s="184"/>
      <c r="SUC69" s="184"/>
      <c r="SUD69" s="184"/>
      <c r="SUE69" s="184"/>
      <c r="SUF69" s="184"/>
      <c r="SUG69" s="183"/>
      <c r="SUH69" s="184"/>
      <c r="SUI69" s="184"/>
      <c r="SUJ69" s="184"/>
      <c r="SUK69" s="184"/>
      <c r="SUL69" s="184"/>
      <c r="SUM69" s="184"/>
      <c r="SUN69" s="184"/>
      <c r="SUO69" s="184"/>
      <c r="SUP69" s="184"/>
      <c r="SUQ69" s="184"/>
      <c r="SUR69" s="184"/>
      <c r="SUS69" s="184"/>
      <c r="SUT69" s="184"/>
      <c r="SUU69" s="184"/>
      <c r="SUV69" s="184"/>
      <c r="SUW69" s="184"/>
      <c r="SUX69" s="183"/>
      <c r="SUY69" s="184"/>
      <c r="SUZ69" s="184"/>
      <c r="SVA69" s="184"/>
      <c r="SVB69" s="184"/>
      <c r="SVC69" s="184"/>
      <c r="SVD69" s="184"/>
      <c r="SVE69" s="184"/>
      <c r="SVF69" s="184"/>
      <c r="SVG69" s="184"/>
      <c r="SVH69" s="184"/>
      <c r="SVI69" s="184"/>
      <c r="SVJ69" s="184"/>
      <c r="SVK69" s="184"/>
      <c r="SVL69" s="184"/>
      <c r="SVM69" s="184"/>
      <c r="SVN69" s="184"/>
      <c r="SVO69" s="183"/>
      <c r="SVP69" s="184"/>
      <c r="SVQ69" s="184"/>
      <c r="SVR69" s="184"/>
      <c r="SVS69" s="184"/>
      <c r="SVT69" s="184"/>
      <c r="SVU69" s="184"/>
      <c r="SVV69" s="184"/>
      <c r="SVW69" s="184"/>
      <c r="SVX69" s="184"/>
      <c r="SVY69" s="184"/>
      <c r="SVZ69" s="184"/>
      <c r="SWA69" s="184"/>
      <c r="SWB69" s="184"/>
      <c r="SWC69" s="184"/>
      <c r="SWD69" s="184"/>
      <c r="SWE69" s="184"/>
      <c r="SWF69" s="183"/>
      <c r="SWG69" s="184"/>
      <c r="SWH69" s="184"/>
      <c r="SWI69" s="184"/>
      <c r="SWJ69" s="184"/>
      <c r="SWK69" s="184"/>
      <c r="SWL69" s="184"/>
      <c r="SWM69" s="184"/>
      <c r="SWN69" s="184"/>
      <c r="SWO69" s="184"/>
      <c r="SWP69" s="184"/>
      <c r="SWQ69" s="184"/>
      <c r="SWR69" s="184"/>
      <c r="SWS69" s="184"/>
      <c r="SWT69" s="184"/>
      <c r="SWU69" s="184"/>
      <c r="SWV69" s="184"/>
      <c r="SWW69" s="183"/>
      <c r="SWX69" s="184"/>
      <c r="SWY69" s="184"/>
      <c r="SWZ69" s="184"/>
      <c r="SXA69" s="184"/>
      <c r="SXB69" s="184"/>
      <c r="SXC69" s="184"/>
      <c r="SXD69" s="184"/>
      <c r="SXE69" s="184"/>
      <c r="SXF69" s="184"/>
      <c r="SXG69" s="184"/>
      <c r="SXH69" s="184"/>
      <c r="SXI69" s="184"/>
      <c r="SXJ69" s="184"/>
      <c r="SXK69" s="184"/>
      <c r="SXL69" s="184"/>
      <c r="SXM69" s="184"/>
      <c r="SXN69" s="183"/>
      <c r="SXO69" s="184"/>
      <c r="SXP69" s="184"/>
      <c r="SXQ69" s="184"/>
      <c r="SXR69" s="184"/>
      <c r="SXS69" s="184"/>
      <c r="SXT69" s="184"/>
      <c r="SXU69" s="184"/>
      <c r="SXV69" s="184"/>
      <c r="SXW69" s="184"/>
      <c r="SXX69" s="184"/>
      <c r="SXY69" s="184"/>
      <c r="SXZ69" s="184"/>
      <c r="SYA69" s="184"/>
      <c r="SYB69" s="184"/>
      <c r="SYC69" s="184"/>
      <c r="SYD69" s="184"/>
      <c r="SYE69" s="183"/>
      <c r="SYF69" s="184"/>
      <c r="SYG69" s="184"/>
      <c r="SYH69" s="184"/>
      <c r="SYI69" s="184"/>
      <c r="SYJ69" s="184"/>
      <c r="SYK69" s="184"/>
      <c r="SYL69" s="184"/>
      <c r="SYM69" s="184"/>
      <c r="SYN69" s="184"/>
      <c r="SYO69" s="184"/>
      <c r="SYP69" s="184"/>
      <c r="SYQ69" s="184"/>
      <c r="SYR69" s="184"/>
      <c r="SYS69" s="184"/>
      <c r="SYT69" s="184"/>
      <c r="SYU69" s="184"/>
      <c r="SYV69" s="183"/>
      <c r="SYW69" s="184"/>
      <c r="SYX69" s="184"/>
      <c r="SYY69" s="184"/>
      <c r="SYZ69" s="184"/>
      <c r="SZA69" s="184"/>
      <c r="SZB69" s="184"/>
      <c r="SZC69" s="184"/>
      <c r="SZD69" s="184"/>
      <c r="SZE69" s="184"/>
      <c r="SZF69" s="184"/>
      <c r="SZG69" s="184"/>
      <c r="SZH69" s="184"/>
      <c r="SZI69" s="184"/>
      <c r="SZJ69" s="184"/>
      <c r="SZK69" s="184"/>
      <c r="SZL69" s="184"/>
      <c r="SZM69" s="183"/>
      <c r="SZN69" s="184"/>
      <c r="SZO69" s="184"/>
      <c r="SZP69" s="184"/>
      <c r="SZQ69" s="184"/>
      <c r="SZR69" s="184"/>
      <c r="SZS69" s="184"/>
      <c r="SZT69" s="184"/>
      <c r="SZU69" s="184"/>
      <c r="SZV69" s="184"/>
      <c r="SZW69" s="184"/>
      <c r="SZX69" s="184"/>
      <c r="SZY69" s="184"/>
      <c r="SZZ69" s="184"/>
      <c r="TAA69" s="184"/>
      <c r="TAB69" s="184"/>
      <c r="TAC69" s="184"/>
      <c r="TAD69" s="183"/>
      <c r="TAE69" s="184"/>
      <c r="TAF69" s="184"/>
      <c r="TAG69" s="184"/>
      <c r="TAH69" s="184"/>
      <c r="TAI69" s="184"/>
      <c r="TAJ69" s="184"/>
      <c r="TAK69" s="184"/>
      <c r="TAL69" s="184"/>
      <c r="TAM69" s="184"/>
      <c r="TAN69" s="184"/>
      <c r="TAO69" s="184"/>
      <c r="TAP69" s="184"/>
      <c r="TAQ69" s="184"/>
      <c r="TAR69" s="184"/>
      <c r="TAS69" s="184"/>
      <c r="TAT69" s="184"/>
      <c r="TAU69" s="183"/>
      <c r="TAV69" s="184"/>
      <c r="TAW69" s="184"/>
      <c r="TAX69" s="184"/>
      <c r="TAY69" s="184"/>
      <c r="TAZ69" s="184"/>
      <c r="TBA69" s="184"/>
      <c r="TBB69" s="184"/>
      <c r="TBC69" s="184"/>
      <c r="TBD69" s="184"/>
      <c r="TBE69" s="184"/>
      <c r="TBF69" s="184"/>
      <c r="TBG69" s="184"/>
      <c r="TBH69" s="184"/>
      <c r="TBI69" s="184"/>
      <c r="TBJ69" s="184"/>
      <c r="TBK69" s="184"/>
      <c r="TBL69" s="183"/>
      <c r="TBM69" s="184"/>
      <c r="TBN69" s="184"/>
      <c r="TBO69" s="184"/>
      <c r="TBP69" s="184"/>
      <c r="TBQ69" s="184"/>
      <c r="TBR69" s="184"/>
      <c r="TBS69" s="184"/>
      <c r="TBT69" s="184"/>
      <c r="TBU69" s="184"/>
      <c r="TBV69" s="184"/>
      <c r="TBW69" s="184"/>
      <c r="TBX69" s="184"/>
      <c r="TBY69" s="184"/>
      <c r="TBZ69" s="184"/>
      <c r="TCA69" s="184"/>
      <c r="TCB69" s="184"/>
      <c r="TCC69" s="183"/>
      <c r="TCD69" s="184"/>
      <c r="TCE69" s="184"/>
      <c r="TCF69" s="184"/>
      <c r="TCG69" s="184"/>
      <c r="TCH69" s="184"/>
      <c r="TCI69" s="184"/>
      <c r="TCJ69" s="184"/>
      <c r="TCK69" s="184"/>
      <c r="TCL69" s="184"/>
      <c r="TCM69" s="184"/>
      <c r="TCN69" s="184"/>
      <c r="TCO69" s="184"/>
      <c r="TCP69" s="184"/>
      <c r="TCQ69" s="184"/>
      <c r="TCR69" s="184"/>
      <c r="TCS69" s="184"/>
      <c r="TCT69" s="183"/>
      <c r="TCU69" s="184"/>
      <c r="TCV69" s="184"/>
      <c r="TCW69" s="184"/>
      <c r="TCX69" s="184"/>
      <c r="TCY69" s="184"/>
      <c r="TCZ69" s="184"/>
      <c r="TDA69" s="184"/>
      <c r="TDB69" s="184"/>
      <c r="TDC69" s="184"/>
      <c r="TDD69" s="184"/>
      <c r="TDE69" s="184"/>
      <c r="TDF69" s="184"/>
      <c r="TDG69" s="184"/>
      <c r="TDH69" s="184"/>
      <c r="TDI69" s="184"/>
      <c r="TDJ69" s="184"/>
      <c r="TDK69" s="183"/>
      <c r="TDL69" s="184"/>
      <c r="TDM69" s="184"/>
      <c r="TDN69" s="184"/>
      <c r="TDO69" s="184"/>
      <c r="TDP69" s="184"/>
      <c r="TDQ69" s="184"/>
      <c r="TDR69" s="184"/>
      <c r="TDS69" s="184"/>
      <c r="TDT69" s="184"/>
      <c r="TDU69" s="184"/>
      <c r="TDV69" s="184"/>
      <c r="TDW69" s="184"/>
      <c r="TDX69" s="184"/>
      <c r="TDY69" s="184"/>
      <c r="TDZ69" s="184"/>
      <c r="TEA69" s="184"/>
      <c r="TEB69" s="183"/>
      <c r="TEC69" s="184"/>
      <c r="TED69" s="184"/>
      <c r="TEE69" s="184"/>
      <c r="TEF69" s="184"/>
      <c r="TEG69" s="184"/>
      <c r="TEH69" s="184"/>
      <c r="TEI69" s="184"/>
      <c r="TEJ69" s="184"/>
      <c r="TEK69" s="184"/>
      <c r="TEL69" s="184"/>
      <c r="TEM69" s="184"/>
      <c r="TEN69" s="184"/>
      <c r="TEO69" s="184"/>
      <c r="TEP69" s="184"/>
      <c r="TEQ69" s="184"/>
      <c r="TER69" s="184"/>
      <c r="TES69" s="183"/>
      <c r="TET69" s="184"/>
      <c r="TEU69" s="184"/>
      <c r="TEV69" s="184"/>
      <c r="TEW69" s="184"/>
      <c r="TEX69" s="184"/>
      <c r="TEY69" s="184"/>
      <c r="TEZ69" s="184"/>
      <c r="TFA69" s="184"/>
      <c r="TFB69" s="184"/>
      <c r="TFC69" s="184"/>
      <c r="TFD69" s="184"/>
      <c r="TFE69" s="184"/>
      <c r="TFF69" s="184"/>
      <c r="TFG69" s="184"/>
      <c r="TFH69" s="184"/>
      <c r="TFI69" s="184"/>
      <c r="TFJ69" s="183"/>
      <c r="TFK69" s="184"/>
      <c r="TFL69" s="184"/>
      <c r="TFM69" s="184"/>
      <c r="TFN69" s="184"/>
      <c r="TFO69" s="184"/>
      <c r="TFP69" s="184"/>
      <c r="TFQ69" s="184"/>
      <c r="TFR69" s="184"/>
      <c r="TFS69" s="184"/>
      <c r="TFT69" s="184"/>
      <c r="TFU69" s="184"/>
      <c r="TFV69" s="184"/>
      <c r="TFW69" s="184"/>
      <c r="TFX69" s="184"/>
      <c r="TFY69" s="184"/>
      <c r="TFZ69" s="184"/>
      <c r="TGA69" s="183"/>
      <c r="TGB69" s="184"/>
      <c r="TGC69" s="184"/>
      <c r="TGD69" s="184"/>
      <c r="TGE69" s="184"/>
      <c r="TGF69" s="184"/>
      <c r="TGG69" s="184"/>
      <c r="TGH69" s="184"/>
      <c r="TGI69" s="184"/>
      <c r="TGJ69" s="184"/>
      <c r="TGK69" s="184"/>
      <c r="TGL69" s="184"/>
      <c r="TGM69" s="184"/>
      <c r="TGN69" s="184"/>
      <c r="TGO69" s="184"/>
      <c r="TGP69" s="184"/>
      <c r="TGQ69" s="184"/>
      <c r="TGR69" s="183"/>
      <c r="TGS69" s="184"/>
      <c r="TGT69" s="184"/>
      <c r="TGU69" s="184"/>
      <c r="TGV69" s="184"/>
      <c r="TGW69" s="184"/>
      <c r="TGX69" s="184"/>
      <c r="TGY69" s="184"/>
      <c r="TGZ69" s="184"/>
      <c r="THA69" s="184"/>
      <c r="THB69" s="184"/>
      <c r="THC69" s="184"/>
      <c r="THD69" s="184"/>
      <c r="THE69" s="184"/>
      <c r="THF69" s="184"/>
      <c r="THG69" s="184"/>
      <c r="THH69" s="184"/>
      <c r="THI69" s="183"/>
      <c r="THJ69" s="184"/>
      <c r="THK69" s="184"/>
      <c r="THL69" s="184"/>
      <c r="THM69" s="184"/>
      <c r="THN69" s="184"/>
      <c r="THO69" s="184"/>
      <c r="THP69" s="184"/>
      <c r="THQ69" s="184"/>
      <c r="THR69" s="184"/>
      <c r="THS69" s="184"/>
      <c r="THT69" s="184"/>
      <c r="THU69" s="184"/>
      <c r="THV69" s="184"/>
      <c r="THW69" s="184"/>
      <c r="THX69" s="184"/>
      <c r="THY69" s="184"/>
      <c r="THZ69" s="183"/>
      <c r="TIA69" s="184"/>
      <c r="TIB69" s="184"/>
      <c r="TIC69" s="184"/>
      <c r="TID69" s="184"/>
      <c r="TIE69" s="184"/>
      <c r="TIF69" s="184"/>
      <c r="TIG69" s="184"/>
      <c r="TIH69" s="184"/>
      <c r="TII69" s="184"/>
      <c r="TIJ69" s="184"/>
      <c r="TIK69" s="184"/>
      <c r="TIL69" s="184"/>
      <c r="TIM69" s="184"/>
      <c r="TIN69" s="184"/>
      <c r="TIO69" s="184"/>
      <c r="TIP69" s="184"/>
      <c r="TIQ69" s="183"/>
      <c r="TIR69" s="184"/>
      <c r="TIS69" s="184"/>
      <c r="TIT69" s="184"/>
      <c r="TIU69" s="184"/>
      <c r="TIV69" s="184"/>
      <c r="TIW69" s="184"/>
      <c r="TIX69" s="184"/>
      <c r="TIY69" s="184"/>
      <c r="TIZ69" s="184"/>
      <c r="TJA69" s="184"/>
      <c r="TJB69" s="184"/>
      <c r="TJC69" s="184"/>
      <c r="TJD69" s="184"/>
      <c r="TJE69" s="184"/>
      <c r="TJF69" s="184"/>
      <c r="TJG69" s="184"/>
      <c r="TJH69" s="183"/>
      <c r="TJI69" s="184"/>
      <c r="TJJ69" s="184"/>
      <c r="TJK69" s="184"/>
      <c r="TJL69" s="184"/>
      <c r="TJM69" s="184"/>
      <c r="TJN69" s="184"/>
      <c r="TJO69" s="184"/>
      <c r="TJP69" s="184"/>
      <c r="TJQ69" s="184"/>
      <c r="TJR69" s="184"/>
      <c r="TJS69" s="184"/>
      <c r="TJT69" s="184"/>
      <c r="TJU69" s="184"/>
      <c r="TJV69" s="184"/>
      <c r="TJW69" s="184"/>
      <c r="TJX69" s="184"/>
      <c r="TJY69" s="183"/>
      <c r="TJZ69" s="184"/>
      <c r="TKA69" s="184"/>
      <c r="TKB69" s="184"/>
      <c r="TKC69" s="184"/>
      <c r="TKD69" s="184"/>
      <c r="TKE69" s="184"/>
      <c r="TKF69" s="184"/>
      <c r="TKG69" s="184"/>
      <c r="TKH69" s="184"/>
      <c r="TKI69" s="184"/>
      <c r="TKJ69" s="184"/>
      <c r="TKK69" s="184"/>
      <c r="TKL69" s="184"/>
      <c r="TKM69" s="184"/>
      <c r="TKN69" s="184"/>
      <c r="TKO69" s="184"/>
      <c r="TKP69" s="183"/>
      <c r="TKQ69" s="184"/>
      <c r="TKR69" s="184"/>
      <c r="TKS69" s="184"/>
      <c r="TKT69" s="184"/>
      <c r="TKU69" s="184"/>
      <c r="TKV69" s="184"/>
      <c r="TKW69" s="184"/>
      <c r="TKX69" s="184"/>
      <c r="TKY69" s="184"/>
      <c r="TKZ69" s="184"/>
      <c r="TLA69" s="184"/>
      <c r="TLB69" s="184"/>
      <c r="TLC69" s="184"/>
      <c r="TLD69" s="184"/>
      <c r="TLE69" s="184"/>
      <c r="TLF69" s="184"/>
      <c r="TLG69" s="183"/>
      <c r="TLH69" s="184"/>
      <c r="TLI69" s="184"/>
      <c r="TLJ69" s="184"/>
      <c r="TLK69" s="184"/>
      <c r="TLL69" s="184"/>
      <c r="TLM69" s="184"/>
      <c r="TLN69" s="184"/>
      <c r="TLO69" s="184"/>
      <c r="TLP69" s="184"/>
      <c r="TLQ69" s="184"/>
      <c r="TLR69" s="184"/>
      <c r="TLS69" s="184"/>
      <c r="TLT69" s="184"/>
      <c r="TLU69" s="184"/>
      <c r="TLV69" s="184"/>
      <c r="TLW69" s="184"/>
      <c r="TLX69" s="183"/>
      <c r="TLY69" s="184"/>
      <c r="TLZ69" s="184"/>
      <c r="TMA69" s="184"/>
      <c r="TMB69" s="184"/>
      <c r="TMC69" s="184"/>
      <c r="TMD69" s="184"/>
      <c r="TME69" s="184"/>
      <c r="TMF69" s="184"/>
      <c r="TMG69" s="184"/>
      <c r="TMH69" s="184"/>
      <c r="TMI69" s="184"/>
      <c r="TMJ69" s="184"/>
      <c r="TMK69" s="184"/>
      <c r="TML69" s="184"/>
      <c r="TMM69" s="184"/>
      <c r="TMN69" s="184"/>
      <c r="TMO69" s="183"/>
      <c r="TMP69" s="184"/>
      <c r="TMQ69" s="184"/>
      <c r="TMR69" s="184"/>
      <c r="TMS69" s="184"/>
      <c r="TMT69" s="184"/>
      <c r="TMU69" s="184"/>
      <c r="TMV69" s="184"/>
      <c r="TMW69" s="184"/>
      <c r="TMX69" s="184"/>
      <c r="TMY69" s="184"/>
      <c r="TMZ69" s="184"/>
      <c r="TNA69" s="184"/>
      <c r="TNB69" s="184"/>
      <c r="TNC69" s="184"/>
      <c r="TND69" s="184"/>
      <c r="TNE69" s="184"/>
      <c r="TNF69" s="183"/>
      <c r="TNG69" s="184"/>
      <c r="TNH69" s="184"/>
      <c r="TNI69" s="184"/>
      <c r="TNJ69" s="184"/>
      <c r="TNK69" s="184"/>
      <c r="TNL69" s="184"/>
      <c r="TNM69" s="184"/>
      <c r="TNN69" s="184"/>
      <c r="TNO69" s="184"/>
      <c r="TNP69" s="184"/>
      <c r="TNQ69" s="184"/>
      <c r="TNR69" s="184"/>
      <c r="TNS69" s="184"/>
      <c r="TNT69" s="184"/>
      <c r="TNU69" s="184"/>
      <c r="TNV69" s="184"/>
      <c r="TNW69" s="183"/>
      <c r="TNX69" s="184"/>
      <c r="TNY69" s="184"/>
      <c r="TNZ69" s="184"/>
      <c r="TOA69" s="184"/>
      <c r="TOB69" s="184"/>
      <c r="TOC69" s="184"/>
      <c r="TOD69" s="184"/>
      <c r="TOE69" s="184"/>
      <c r="TOF69" s="184"/>
      <c r="TOG69" s="184"/>
      <c r="TOH69" s="184"/>
      <c r="TOI69" s="184"/>
      <c r="TOJ69" s="184"/>
      <c r="TOK69" s="184"/>
      <c r="TOL69" s="184"/>
      <c r="TOM69" s="184"/>
      <c r="TON69" s="183"/>
      <c r="TOO69" s="184"/>
      <c r="TOP69" s="184"/>
      <c r="TOQ69" s="184"/>
      <c r="TOR69" s="184"/>
      <c r="TOS69" s="184"/>
      <c r="TOT69" s="184"/>
      <c r="TOU69" s="184"/>
      <c r="TOV69" s="184"/>
      <c r="TOW69" s="184"/>
      <c r="TOX69" s="184"/>
      <c r="TOY69" s="184"/>
      <c r="TOZ69" s="184"/>
      <c r="TPA69" s="184"/>
      <c r="TPB69" s="184"/>
      <c r="TPC69" s="184"/>
      <c r="TPD69" s="184"/>
      <c r="TPE69" s="183"/>
      <c r="TPF69" s="184"/>
      <c r="TPG69" s="184"/>
      <c r="TPH69" s="184"/>
      <c r="TPI69" s="184"/>
      <c r="TPJ69" s="184"/>
      <c r="TPK69" s="184"/>
      <c r="TPL69" s="184"/>
      <c r="TPM69" s="184"/>
      <c r="TPN69" s="184"/>
      <c r="TPO69" s="184"/>
      <c r="TPP69" s="184"/>
      <c r="TPQ69" s="184"/>
      <c r="TPR69" s="184"/>
      <c r="TPS69" s="184"/>
      <c r="TPT69" s="184"/>
      <c r="TPU69" s="184"/>
      <c r="TPV69" s="183"/>
      <c r="TPW69" s="184"/>
      <c r="TPX69" s="184"/>
      <c r="TPY69" s="184"/>
      <c r="TPZ69" s="184"/>
      <c r="TQA69" s="184"/>
      <c r="TQB69" s="184"/>
      <c r="TQC69" s="184"/>
      <c r="TQD69" s="184"/>
      <c r="TQE69" s="184"/>
      <c r="TQF69" s="184"/>
      <c r="TQG69" s="184"/>
      <c r="TQH69" s="184"/>
      <c r="TQI69" s="184"/>
      <c r="TQJ69" s="184"/>
      <c r="TQK69" s="184"/>
      <c r="TQL69" s="184"/>
      <c r="TQM69" s="183"/>
      <c r="TQN69" s="184"/>
      <c r="TQO69" s="184"/>
      <c r="TQP69" s="184"/>
      <c r="TQQ69" s="184"/>
      <c r="TQR69" s="184"/>
      <c r="TQS69" s="184"/>
      <c r="TQT69" s="184"/>
      <c r="TQU69" s="184"/>
      <c r="TQV69" s="184"/>
      <c r="TQW69" s="184"/>
      <c r="TQX69" s="184"/>
      <c r="TQY69" s="184"/>
      <c r="TQZ69" s="184"/>
      <c r="TRA69" s="184"/>
      <c r="TRB69" s="184"/>
      <c r="TRC69" s="184"/>
      <c r="TRD69" s="183"/>
      <c r="TRE69" s="184"/>
      <c r="TRF69" s="184"/>
      <c r="TRG69" s="184"/>
      <c r="TRH69" s="184"/>
      <c r="TRI69" s="184"/>
      <c r="TRJ69" s="184"/>
      <c r="TRK69" s="184"/>
      <c r="TRL69" s="184"/>
      <c r="TRM69" s="184"/>
      <c r="TRN69" s="184"/>
      <c r="TRO69" s="184"/>
      <c r="TRP69" s="184"/>
      <c r="TRQ69" s="184"/>
      <c r="TRR69" s="184"/>
      <c r="TRS69" s="184"/>
      <c r="TRT69" s="184"/>
      <c r="TRU69" s="183"/>
      <c r="TRV69" s="184"/>
      <c r="TRW69" s="184"/>
      <c r="TRX69" s="184"/>
      <c r="TRY69" s="184"/>
      <c r="TRZ69" s="184"/>
      <c r="TSA69" s="184"/>
      <c r="TSB69" s="184"/>
      <c r="TSC69" s="184"/>
      <c r="TSD69" s="184"/>
      <c r="TSE69" s="184"/>
      <c r="TSF69" s="184"/>
      <c r="TSG69" s="184"/>
      <c r="TSH69" s="184"/>
      <c r="TSI69" s="184"/>
      <c r="TSJ69" s="184"/>
      <c r="TSK69" s="184"/>
      <c r="TSL69" s="183"/>
      <c r="TSM69" s="184"/>
      <c r="TSN69" s="184"/>
      <c r="TSO69" s="184"/>
      <c r="TSP69" s="184"/>
      <c r="TSQ69" s="184"/>
      <c r="TSR69" s="184"/>
      <c r="TSS69" s="184"/>
      <c r="TST69" s="184"/>
      <c r="TSU69" s="184"/>
      <c r="TSV69" s="184"/>
      <c r="TSW69" s="184"/>
      <c r="TSX69" s="184"/>
      <c r="TSY69" s="184"/>
      <c r="TSZ69" s="184"/>
      <c r="TTA69" s="184"/>
      <c r="TTB69" s="184"/>
      <c r="TTC69" s="183"/>
      <c r="TTD69" s="184"/>
      <c r="TTE69" s="184"/>
      <c r="TTF69" s="184"/>
      <c r="TTG69" s="184"/>
      <c r="TTH69" s="184"/>
      <c r="TTI69" s="184"/>
      <c r="TTJ69" s="184"/>
      <c r="TTK69" s="184"/>
      <c r="TTL69" s="184"/>
      <c r="TTM69" s="184"/>
      <c r="TTN69" s="184"/>
      <c r="TTO69" s="184"/>
      <c r="TTP69" s="184"/>
      <c r="TTQ69" s="184"/>
      <c r="TTR69" s="184"/>
      <c r="TTS69" s="184"/>
      <c r="TTT69" s="183"/>
      <c r="TTU69" s="184"/>
      <c r="TTV69" s="184"/>
      <c r="TTW69" s="184"/>
      <c r="TTX69" s="184"/>
      <c r="TTY69" s="184"/>
      <c r="TTZ69" s="184"/>
      <c r="TUA69" s="184"/>
      <c r="TUB69" s="184"/>
      <c r="TUC69" s="184"/>
      <c r="TUD69" s="184"/>
      <c r="TUE69" s="184"/>
      <c r="TUF69" s="184"/>
      <c r="TUG69" s="184"/>
      <c r="TUH69" s="184"/>
      <c r="TUI69" s="184"/>
      <c r="TUJ69" s="184"/>
      <c r="TUK69" s="183"/>
      <c r="TUL69" s="184"/>
      <c r="TUM69" s="184"/>
      <c r="TUN69" s="184"/>
      <c r="TUO69" s="184"/>
      <c r="TUP69" s="184"/>
      <c r="TUQ69" s="184"/>
      <c r="TUR69" s="184"/>
      <c r="TUS69" s="184"/>
      <c r="TUT69" s="184"/>
      <c r="TUU69" s="184"/>
      <c r="TUV69" s="184"/>
      <c r="TUW69" s="184"/>
      <c r="TUX69" s="184"/>
      <c r="TUY69" s="184"/>
      <c r="TUZ69" s="184"/>
      <c r="TVA69" s="184"/>
      <c r="TVB69" s="183"/>
      <c r="TVC69" s="184"/>
      <c r="TVD69" s="184"/>
      <c r="TVE69" s="184"/>
      <c r="TVF69" s="184"/>
      <c r="TVG69" s="184"/>
      <c r="TVH69" s="184"/>
      <c r="TVI69" s="184"/>
      <c r="TVJ69" s="184"/>
      <c r="TVK69" s="184"/>
      <c r="TVL69" s="184"/>
      <c r="TVM69" s="184"/>
      <c r="TVN69" s="184"/>
      <c r="TVO69" s="184"/>
      <c r="TVP69" s="184"/>
      <c r="TVQ69" s="184"/>
      <c r="TVR69" s="184"/>
      <c r="TVS69" s="183"/>
      <c r="TVT69" s="184"/>
      <c r="TVU69" s="184"/>
      <c r="TVV69" s="184"/>
      <c r="TVW69" s="184"/>
      <c r="TVX69" s="184"/>
      <c r="TVY69" s="184"/>
      <c r="TVZ69" s="184"/>
      <c r="TWA69" s="184"/>
      <c r="TWB69" s="184"/>
      <c r="TWC69" s="184"/>
      <c r="TWD69" s="184"/>
      <c r="TWE69" s="184"/>
      <c r="TWF69" s="184"/>
      <c r="TWG69" s="184"/>
      <c r="TWH69" s="184"/>
      <c r="TWI69" s="184"/>
      <c r="TWJ69" s="183"/>
      <c r="TWK69" s="184"/>
      <c r="TWL69" s="184"/>
      <c r="TWM69" s="184"/>
      <c r="TWN69" s="184"/>
      <c r="TWO69" s="184"/>
      <c r="TWP69" s="184"/>
      <c r="TWQ69" s="184"/>
      <c r="TWR69" s="184"/>
      <c r="TWS69" s="184"/>
      <c r="TWT69" s="184"/>
      <c r="TWU69" s="184"/>
      <c r="TWV69" s="184"/>
      <c r="TWW69" s="184"/>
      <c r="TWX69" s="184"/>
      <c r="TWY69" s="184"/>
      <c r="TWZ69" s="184"/>
      <c r="TXA69" s="183"/>
      <c r="TXB69" s="184"/>
      <c r="TXC69" s="184"/>
      <c r="TXD69" s="184"/>
      <c r="TXE69" s="184"/>
      <c r="TXF69" s="184"/>
      <c r="TXG69" s="184"/>
      <c r="TXH69" s="184"/>
      <c r="TXI69" s="184"/>
      <c r="TXJ69" s="184"/>
      <c r="TXK69" s="184"/>
      <c r="TXL69" s="184"/>
      <c r="TXM69" s="184"/>
      <c r="TXN69" s="184"/>
      <c r="TXO69" s="184"/>
      <c r="TXP69" s="184"/>
      <c r="TXQ69" s="184"/>
      <c r="TXR69" s="183"/>
      <c r="TXS69" s="184"/>
      <c r="TXT69" s="184"/>
      <c r="TXU69" s="184"/>
      <c r="TXV69" s="184"/>
      <c r="TXW69" s="184"/>
      <c r="TXX69" s="184"/>
      <c r="TXY69" s="184"/>
      <c r="TXZ69" s="184"/>
      <c r="TYA69" s="184"/>
      <c r="TYB69" s="184"/>
      <c r="TYC69" s="184"/>
      <c r="TYD69" s="184"/>
      <c r="TYE69" s="184"/>
      <c r="TYF69" s="184"/>
      <c r="TYG69" s="184"/>
      <c r="TYH69" s="184"/>
      <c r="TYI69" s="183"/>
      <c r="TYJ69" s="184"/>
      <c r="TYK69" s="184"/>
      <c r="TYL69" s="184"/>
      <c r="TYM69" s="184"/>
      <c r="TYN69" s="184"/>
      <c r="TYO69" s="184"/>
      <c r="TYP69" s="184"/>
      <c r="TYQ69" s="184"/>
      <c r="TYR69" s="184"/>
      <c r="TYS69" s="184"/>
      <c r="TYT69" s="184"/>
      <c r="TYU69" s="184"/>
      <c r="TYV69" s="184"/>
      <c r="TYW69" s="184"/>
      <c r="TYX69" s="184"/>
      <c r="TYY69" s="184"/>
      <c r="TYZ69" s="183"/>
      <c r="TZA69" s="184"/>
      <c r="TZB69" s="184"/>
      <c r="TZC69" s="184"/>
      <c r="TZD69" s="184"/>
      <c r="TZE69" s="184"/>
      <c r="TZF69" s="184"/>
      <c r="TZG69" s="184"/>
      <c r="TZH69" s="184"/>
      <c r="TZI69" s="184"/>
      <c r="TZJ69" s="184"/>
      <c r="TZK69" s="184"/>
      <c r="TZL69" s="184"/>
      <c r="TZM69" s="184"/>
      <c r="TZN69" s="184"/>
      <c r="TZO69" s="184"/>
      <c r="TZP69" s="184"/>
      <c r="TZQ69" s="183"/>
      <c r="TZR69" s="184"/>
      <c r="TZS69" s="184"/>
      <c r="TZT69" s="184"/>
      <c r="TZU69" s="184"/>
      <c r="TZV69" s="184"/>
      <c r="TZW69" s="184"/>
      <c r="TZX69" s="184"/>
      <c r="TZY69" s="184"/>
      <c r="TZZ69" s="184"/>
      <c r="UAA69" s="184"/>
      <c r="UAB69" s="184"/>
      <c r="UAC69" s="184"/>
      <c r="UAD69" s="184"/>
      <c r="UAE69" s="184"/>
      <c r="UAF69" s="184"/>
      <c r="UAG69" s="184"/>
      <c r="UAH69" s="183"/>
      <c r="UAI69" s="184"/>
      <c r="UAJ69" s="184"/>
      <c r="UAK69" s="184"/>
      <c r="UAL69" s="184"/>
      <c r="UAM69" s="184"/>
      <c r="UAN69" s="184"/>
      <c r="UAO69" s="184"/>
      <c r="UAP69" s="184"/>
      <c r="UAQ69" s="184"/>
      <c r="UAR69" s="184"/>
      <c r="UAS69" s="184"/>
      <c r="UAT69" s="184"/>
      <c r="UAU69" s="184"/>
      <c r="UAV69" s="184"/>
      <c r="UAW69" s="184"/>
      <c r="UAX69" s="184"/>
      <c r="UAY69" s="183"/>
      <c r="UAZ69" s="184"/>
      <c r="UBA69" s="184"/>
      <c r="UBB69" s="184"/>
      <c r="UBC69" s="184"/>
      <c r="UBD69" s="184"/>
      <c r="UBE69" s="184"/>
      <c r="UBF69" s="184"/>
      <c r="UBG69" s="184"/>
      <c r="UBH69" s="184"/>
      <c r="UBI69" s="184"/>
      <c r="UBJ69" s="184"/>
      <c r="UBK69" s="184"/>
      <c r="UBL69" s="184"/>
      <c r="UBM69" s="184"/>
      <c r="UBN69" s="184"/>
      <c r="UBO69" s="184"/>
      <c r="UBP69" s="183"/>
      <c r="UBQ69" s="184"/>
      <c r="UBR69" s="184"/>
      <c r="UBS69" s="184"/>
      <c r="UBT69" s="184"/>
      <c r="UBU69" s="184"/>
      <c r="UBV69" s="184"/>
      <c r="UBW69" s="184"/>
      <c r="UBX69" s="184"/>
      <c r="UBY69" s="184"/>
      <c r="UBZ69" s="184"/>
      <c r="UCA69" s="184"/>
      <c r="UCB69" s="184"/>
      <c r="UCC69" s="184"/>
      <c r="UCD69" s="184"/>
      <c r="UCE69" s="184"/>
      <c r="UCF69" s="184"/>
      <c r="UCG69" s="183"/>
      <c r="UCH69" s="184"/>
      <c r="UCI69" s="184"/>
      <c r="UCJ69" s="184"/>
      <c r="UCK69" s="184"/>
      <c r="UCL69" s="184"/>
      <c r="UCM69" s="184"/>
      <c r="UCN69" s="184"/>
      <c r="UCO69" s="184"/>
      <c r="UCP69" s="184"/>
      <c r="UCQ69" s="184"/>
      <c r="UCR69" s="184"/>
      <c r="UCS69" s="184"/>
      <c r="UCT69" s="184"/>
      <c r="UCU69" s="184"/>
      <c r="UCV69" s="184"/>
      <c r="UCW69" s="184"/>
      <c r="UCX69" s="183"/>
      <c r="UCY69" s="184"/>
      <c r="UCZ69" s="184"/>
      <c r="UDA69" s="184"/>
      <c r="UDB69" s="184"/>
      <c r="UDC69" s="184"/>
      <c r="UDD69" s="184"/>
      <c r="UDE69" s="184"/>
      <c r="UDF69" s="184"/>
      <c r="UDG69" s="184"/>
      <c r="UDH69" s="184"/>
      <c r="UDI69" s="184"/>
      <c r="UDJ69" s="184"/>
      <c r="UDK69" s="184"/>
      <c r="UDL69" s="184"/>
      <c r="UDM69" s="184"/>
      <c r="UDN69" s="184"/>
      <c r="UDO69" s="183"/>
      <c r="UDP69" s="184"/>
      <c r="UDQ69" s="184"/>
      <c r="UDR69" s="184"/>
      <c r="UDS69" s="184"/>
      <c r="UDT69" s="184"/>
      <c r="UDU69" s="184"/>
      <c r="UDV69" s="184"/>
      <c r="UDW69" s="184"/>
      <c r="UDX69" s="184"/>
      <c r="UDY69" s="184"/>
      <c r="UDZ69" s="184"/>
      <c r="UEA69" s="184"/>
      <c r="UEB69" s="184"/>
      <c r="UEC69" s="184"/>
      <c r="UED69" s="184"/>
      <c r="UEE69" s="184"/>
      <c r="UEF69" s="183"/>
      <c r="UEG69" s="184"/>
      <c r="UEH69" s="184"/>
      <c r="UEI69" s="184"/>
      <c r="UEJ69" s="184"/>
      <c r="UEK69" s="184"/>
      <c r="UEL69" s="184"/>
      <c r="UEM69" s="184"/>
      <c r="UEN69" s="184"/>
      <c r="UEO69" s="184"/>
      <c r="UEP69" s="184"/>
      <c r="UEQ69" s="184"/>
      <c r="UER69" s="184"/>
      <c r="UES69" s="184"/>
      <c r="UET69" s="184"/>
      <c r="UEU69" s="184"/>
      <c r="UEV69" s="184"/>
      <c r="UEW69" s="183"/>
      <c r="UEX69" s="184"/>
      <c r="UEY69" s="184"/>
      <c r="UEZ69" s="184"/>
      <c r="UFA69" s="184"/>
      <c r="UFB69" s="184"/>
      <c r="UFC69" s="184"/>
      <c r="UFD69" s="184"/>
      <c r="UFE69" s="184"/>
      <c r="UFF69" s="184"/>
      <c r="UFG69" s="184"/>
      <c r="UFH69" s="184"/>
      <c r="UFI69" s="184"/>
      <c r="UFJ69" s="184"/>
      <c r="UFK69" s="184"/>
      <c r="UFL69" s="184"/>
      <c r="UFM69" s="184"/>
      <c r="UFN69" s="183"/>
      <c r="UFO69" s="184"/>
      <c r="UFP69" s="184"/>
      <c r="UFQ69" s="184"/>
      <c r="UFR69" s="184"/>
      <c r="UFS69" s="184"/>
      <c r="UFT69" s="184"/>
      <c r="UFU69" s="184"/>
      <c r="UFV69" s="184"/>
      <c r="UFW69" s="184"/>
      <c r="UFX69" s="184"/>
      <c r="UFY69" s="184"/>
      <c r="UFZ69" s="184"/>
      <c r="UGA69" s="184"/>
      <c r="UGB69" s="184"/>
      <c r="UGC69" s="184"/>
      <c r="UGD69" s="184"/>
      <c r="UGE69" s="183"/>
      <c r="UGF69" s="184"/>
      <c r="UGG69" s="184"/>
      <c r="UGH69" s="184"/>
      <c r="UGI69" s="184"/>
      <c r="UGJ69" s="184"/>
      <c r="UGK69" s="184"/>
      <c r="UGL69" s="184"/>
      <c r="UGM69" s="184"/>
      <c r="UGN69" s="184"/>
      <c r="UGO69" s="184"/>
      <c r="UGP69" s="184"/>
      <c r="UGQ69" s="184"/>
      <c r="UGR69" s="184"/>
      <c r="UGS69" s="184"/>
      <c r="UGT69" s="184"/>
      <c r="UGU69" s="184"/>
      <c r="UGV69" s="183"/>
      <c r="UGW69" s="184"/>
      <c r="UGX69" s="184"/>
      <c r="UGY69" s="184"/>
      <c r="UGZ69" s="184"/>
      <c r="UHA69" s="184"/>
      <c r="UHB69" s="184"/>
      <c r="UHC69" s="184"/>
      <c r="UHD69" s="184"/>
      <c r="UHE69" s="184"/>
      <c r="UHF69" s="184"/>
      <c r="UHG69" s="184"/>
      <c r="UHH69" s="184"/>
      <c r="UHI69" s="184"/>
      <c r="UHJ69" s="184"/>
      <c r="UHK69" s="184"/>
      <c r="UHL69" s="184"/>
      <c r="UHM69" s="183"/>
      <c r="UHN69" s="184"/>
      <c r="UHO69" s="184"/>
      <c r="UHP69" s="184"/>
      <c r="UHQ69" s="184"/>
      <c r="UHR69" s="184"/>
      <c r="UHS69" s="184"/>
      <c r="UHT69" s="184"/>
      <c r="UHU69" s="184"/>
      <c r="UHV69" s="184"/>
      <c r="UHW69" s="184"/>
      <c r="UHX69" s="184"/>
      <c r="UHY69" s="184"/>
      <c r="UHZ69" s="184"/>
      <c r="UIA69" s="184"/>
      <c r="UIB69" s="184"/>
      <c r="UIC69" s="184"/>
      <c r="UID69" s="183"/>
      <c r="UIE69" s="184"/>
      <c r="UIF69" s="184"/>
      <c r="UIG69" s="184"/>
      <c r="UIH69" s="184"/>
      <c r="UII69" s="184"/>
      <c r="UIJ69" s="184"/>
      <c r="UIK69" s="184"/>
      <c r="UIL69" s="184"/>
      <c r="UIM69" s="184"/>
      <c r="UIN69" s="184"/>
      <c r="UIO69" s="184"/>
      <c r="UIP69" s="184"/>
      <c r="UIQ69" s="184"/>
      <c r="UIR69" s="184"/>
      <c r="UIS69" s="184"/>
      <c r="UIT69" s="184"/>
      <c r="UIU69" s="183"/>
      <c r="UIV69" s="184"/>
      <c r="UIW69" s="184"/>
      <c r="UIX69" s="184"/>
      <c r="UIY69" s="184"/>
      <c r="UIZ69" s="184"/>
      <c r="UJA69" s="184"/>
      <c r="UJB69" s="184"/>
      <c r="UJC69" s="184"/>
      <c r="UJD69" s="184"/>
      <c r="UJE69" s="184"/>
      <c r="UJF69" s="184"/>
      <c r="UJG69" s="184"/>
      <c r="UJH69" s="184"/>
      <c r="UJI69" s="184"/>
      <c r="UJJ69" s="184"/>
      <c r="UJK69" s="184"/>
      <c r="UJL69" s="183"/>
      <c r="UJM69" s="184"/>
      <c r="UJN69" s="184"/>
      <c r="UJO69" s="184"/>
      <c r="UJP69" s="184"/>
      <c r="UJQ69" s="184"/>
      <c r="UJR69" s="184"/>
      <c r="UJS69" s="184"/>
      <c r="UJT69" s="184"/>
      <c r="UJU69" s="184"/>
      <c r="UJV69" s="184"/>
      <c r="UJW69" s="184"/>
      <c r="UJX69" s="184"/>
      <c r="UJY69" s="184"/>
      <c r="UJZ69" s="184"/>
      <c r="UKA69" s="184"/>
      <c r="UKB69" s="184"/>
      <c r="UKC69" s="183"/>
      <c r="UKD69" s="184"/>
      <c r="UKE69" s="184"/>
      <c r="UKF69" s="184"/>
      <c r="UKG69" s="184"/>
      <c r="UKH69" s="184"/>
      <c r="UKI69" s="184"/>
      <c r="UKJ69" s="184"/>
      <c r="UKK69" s="184"/>
      <c r="UKL69" s="184"/>
      <c r="UKM69" s="184"/>
      <c r="UKN69" s="184"/>
      <c r="UKO69" s="184"/>
      <c r="UKP69" s="184"/>
      <c r="UKQ69" s="184"/>
      <c r="UKR69" s="184"/>
      <c r="UKS69" s="184"/>
      <c r="UKT69" s="183"/>
      <c r="UKU69" s="184"/>
      <c r="UKV69" s="184"/>
      <c r="UKW69" s="184"/>
      <c r="UKX69" s="184"/>
      <c r="UKY69" s="184"/>
      <c r="UKZ69" s="184"/>
      <c r="ULA69" s="184"/>
      <c r="ULB69" s="184"/>
      <c r="ULC69" s="184"/>
      <c r="ULD69" s="184"/>
      <c r="ULE69" s="184"/>
      <c r="ULF69" s="184"/>
      <c r="ULG69" s="184"/>
      <c r="ULH69" s="184"/>
      <c r="ULI69" s="184"/>
      <c r="ULJ69" s="184"/>
      <c r="ULK69" s="183"/>
      <c r="ULL69" s="184"/>
      <c r="ULM69" s="184"/>
      <c r="ULN69" s="184"/>
      <c r="ULO69" s="184"/>
      <c r="ULP69" s="184"/>
      <c r="ULQ69" s="184"/>
      <c r="ULR69" s="184"/>
      <c r="ULS69" s="184"/>
      <c r="ULT69" s="184"/>
      <c r="ULU69" s="184"/>
      <c r="ULV69" s="184"/>
      <c r="ULW69" s="184"/>
      <c r="ULX69" s="184"/>
      <c r="ULY69" s="184"/>
      <c r="ULZ69" s="184"/>
      <c r="UMA69" s="184"/>
      <c r="UMB69" s="183"/>
      <c r="UMC69" s="184"/>
      <c r="UMD69" s="184"/>
      <c r="UME69" s="184"/>
      <c r="UMF69" s="184"/>
      <c r="UMG69" s="184"/>
      <c r="UMH69" s="184"/>
      <c r="UMI69" s="184"/>
      <c r="UMJ69" s="184"/>
      <c r="UMK69" s="184"/>
      <c r="UML69" s="184"/>
      <c r="UMM69" s="184"/>
      <c r="UMN69" s="184"/>
      <c r="UMO69" s="184"/>
      <c r="UMP69" s="184"/>
      <c r="UMQ69" s="184"/>
      <c r="UMR69" s="184"/>
      <c r="UMS69" s="183"/>
      <c r="UMT69" s="184"/>
      <c r="UMU69" s="184"/>
      <c r="UMV69" s="184"/>
      <c r="UMW69" s="184"/>
      <c r="UMX69" s="184"/>
      <c r="UMY69" s="184"/>
      <c r="UMZ69" s="184"/>
      <c r="UNA69" s="184"/>
      <c r="UNB69" s="184"/>
      <c r="UNC69" s="184"/>
      <c r="UND69" s="184"/>
      <c r="UNE69" s="184"/>
      <c r="UNF69" s="184"/>
      <c r="UNG69" s="184"/>
      <c r="UNH69" s="184"/>
      <c r="UNI69" s="184"/>
      <c r="UNJ69" s="183"/>
      <c r="UNK69" s="184"/>
      <c r="UNL69" s="184"/>
      <c r="UNM69" s="184"/>
      <c r="UNN69" s="184"/>
      <c r="UNO69" s="184"/>
      <c r="UNP69" s="184"/>
      <c r="UNQ69" s="184"/>
      <c r="UNR69" s="184"/>
      <c r="UNS69" s="184"/>
      <c r="UNT69" s="184"/>
      <c r="UNU69" s="184"/>
      <c r="UNV69" s="184"/>
      <c r="UNW69" s="184"/>
      <c r="UNX69" s="184"/>
      <c r="UNY69" s="184"/>
      <c r="UNZ69" s="184"/>
      <c r="UOA69" s="183"/>
      <c r="UOB69" s="184"/>
      <c r="UOC69" s="184"/>
      <c r="UOD69" s="184"/>
      <c r="UOE69" s="184"/>
      <c r="UOF69" s="184"/>
      <c r="UOG69" s="184"/>
      <c r="UOH69" s="184"/>
      <c r="UOI69" s="184"/>
      <c r="UOJ69" s="184"/>
      <c r="UOK69" s="184"/>
      <c r="UOL69" s="184"/>
      <c r="UOM69" s="184"/>
      <c r="UON69" s="184"/>
      <c r="UOO69" s="184"/>
      <c r="UOP69" s="184"/>
      <c r="UOQ69" s="184"/>
      <c r="UOR69" s="183"/>
      <c r="UOS69" s="184"/>
      <c r="UOT69" s="184"/>
      <c r="UOU69" s="184"/>
      <c r="UOV69" s="184"/>
      <c r="UOW69" s="184"/>
      <c r="UOX69" s="184"/>
      <c r="UOY69" s="184"/>
      <c r="UOZ69" s="184"/>
      <c r="UPA69" s="184"/>
      <c r="UPB69" s="184"/>
      <c r="UPC69" s="184"/>
      <c r="UPD69" s="184"/>
      <c r="UPE69" s="184"/>
      <c r="UPF69" s="184"/>
      <c r="UPG69" s="184"/>
      <c r="UPH69" s="184"/>
      <c r="UPI69" s="183"/>
      <c r="UPJ69" s="184"/>
      <c r="UPK69" s="184"/>
      <c r="UPL69" s="184"/>
      <c r="UPM69" s="184"/>
      <c r="UPN69" s="184"/>
      <c r="UPO69" s="184"/>
      <c r="UPP69" s="184"/>
      <c r="UPQ69" s="184"/>
      <c r="UPR69" s="184"/>
      <c r="UPS69" s="184"/>
      <c r="UPT69" s="184"/>
      <c r="UPU69" s="184"/>
      <c r="UPV69" s="184"/>
      <c r="UPW69" s="184"/>
      <c r="UPX69" s="184"/>
      <c r="UPY69" s="184"/>
      <c r="UPZ69" s="183"/>
      <c r="UQA69" s="184"/>
      <c r="UQB69" s="184"/>
      <c r="UQC69" s="184"/>
      <c r="UQD69" s="184"/>
      <c r="UQE69" s="184"/>
      <c r="UQF69" s="184"/>
      <c r="UQG69" s="184"/>
      <c r="UQH69" s="184"/>
      <c r="UQI69" s="184"/>
      <c r="UQJ69" s="184"/>
      <c r="UQK69" s="184"/>
      <c r="UQL69" s="184"/>
      <c r="UQM69" s="184"/>
      <c r="UQN69" s="184"/>
      <c r="UQO69" s="184"/>
      <c r="UQP69" s="184"/>
      <c r="UQQ69" s="183"/>
      <c r="UQR69" s="184"/>
      <c r="UQS69" s="184"/>
      <c r="UQT69" s="184"/>
      <c r="UQU69" s="184"/>
      <c r="UQV69" s="184"/>
      <c r="UQW69" s="184"/>
      <c r="UQX69" s="184"/>
      <c r="UQY69" s="184"/>
      <c r="UQZ69" s="184"/>
      <c r="URA69" s="184"/>
      <c r="URB69" s="184"/>
      <c r="URC69" s="184"/>
      <c r="URD69" s="184"/>
      <c r="URE69" s="184"/>
      <c r="URF69" s="184"/>
      <c r="URG69" s="184"/>
      <c r="URH69" s="183"/>
      <c r="URI69" s="184"/>
      <c r="URJ69" s="184"/>
      <c r="URK69" s="184"/>
      <c r="URL69" s="184"/>
      <c r="URM69" s="184"/>
      <c r="URN69" s="184"/>
      <c r="URO69" s="184"/>
      <c r="URP69" s="184"/>
      <c r="URQ69" s="184"/>
      <c r="URR69" s="184"/>
      <c r="URS69" s="184"/>
      <c r="URT69" s="184"/>
      <c r="URU69" s="184"/>
      <c r="URV69" s="184"/>
      <c r="URW69" s="184"/>
      <c r="URX69" s="184"/>
      <c r="URY69" s="183"/>
      <c r="URZ69" s="184"/>
      <c r="USA69" s="184"/>
      <c r="USB69" s="184"/>
      <c r="USC69" s="184"/>
      <c r="USD69" s="184"/>
      <c r="USE69" s="184"/>
      <c r="USF69" s="184"/>
      <c r="USG69" s="184"/>
      <c r="USH69" s="184"/>
      <c r="USI69" s="184"/>
      <c r="USJ69" s="184"/>
      <c r="USK69" s="184"/>
      <c r="USL69" s="184"/>
      <c r="USM69" s="184"/>
      <c r="USN69" s="184"/>
      <c r="USO69" s="184"/>
      <c r="USP69" s="183"/>
      <c r="USQ69" s="184"/>
      <c r="USR69" s="184"/>
      <c r="USS69" s="184"/>
      <c r="UST69" s="184"/>
      <c r="USU69" s="184"/>
      <c r="USV69" s="184"/>
      <c r="USW69" s="184"/>
      <c r="USX69" s="184"/>
      <c r="USY69" s="184"/>
      <c r="USZ69" s="184"/>
      <c r="UTA69" s="184"/>
      <c r="UTB69" s="184"/>
      <c r="UTC69" s="184"/>
      <c r="UTD69" s="184"/>
      <c r="UTE69" s="184"/>
      <c r="UTF69" s="184"/>
      <c r="UTG69" s="183"/>
      <c r="UTH69" s="184"/>
      <c r="UTI69" s="184"/>
      <c r="UTJ69" s="184"/>
      <c r="UTK69" s="184"/>
      <c r="UTL69" s="184"/>
      <c r="UTM69" s="184"/>
      <c r="UTN69" s="184"/>
      <c r="UTO69" s="184"/>
      <c r="UTP69" s="184"/>
      <c r="UTQ69" s="184"/>
      <c r="UTR69" s="184"/>
      <c r="UTS69" s="184"/>
      <c r="UTT69" s="184"/>
      <c r="UTU69" s="184"/>
      <c r="UTV69" s="184"/>
      <c r="UTW69" s="184"/>
      <c r="UTX69" s="183"/>
      <c r="UTY69" s="184"/>
      <c r="UTZ69" s="184"/>
      <c r="UUA69" s="184"/>
      <c r="UUB69" s="184"/>
      <c r="UUC69" s="184"/>
      <c r="UUD69" s="184"/>
      <c r="UUE69" s="184"/>
      <c r="UUF69" s="184"/>
      <c r="UUG69" s="184"/>
      <c r="UUH69" s="184"/>
      <c r="UUI69" s="184"/>
      <c r="UUJ69" s="184"/>
      <c r="UUK69" s="184"/>
      <c r="UUL69" s="184"/>
      <c r="UUM69" s="184"/>
      <c r="UUN69" s="184"/>
      <c r="UUO69" s="183"/>
      <c r="UUP69" s="184"/>
      <c r="UUQ69" s="184"/>
      <c r="UUR69" s="184"/>
      <c r="UUS69" s="184"/>
      <c r="UUT69" s="184"/>
      <c r="UUU69" s="184"/>
      <c r="UUV69" s="184"/>
      <c r="UUW69" s="184"/>
      <c r="UUX69" s="184"/>
      <c r="UUY69" s="184"/>
      <c r="UUZ69" s="184"/>
      <c r="UVA69" s="184"/>
      <c r="UVB69" s="184"/>
      <c r="UVC69" s="184"/>
      <c r="UVD69" s="184"/>
      <c r="UVE69" s="184"/>
      <c r="UVF69" s="183"/>
      <c r="UVG69" s="184"/>
      <c r="UVH69" s="184"/>
      <c r="UVI69" s="184"/>
      <c r="UVJ69" s="184"/>
      <c r="UVK69" s="184"/>
      <c r="UVL69" s="184"/>
      <c r="UVM69" s="184"/>
      <c r="UVN69" s="184"/>
      <c r="UVO69" s="184"/>
      <c r="UVP69" s="184"/>
      <c r="UVQ69" s="184"/>
      <c r="UVR69" s="184"/>
      <c r="UVS69" s="184"/>
      <c r="UVT69" s="184"/>
      <c r="UVU69" s="184"/>
      <c r="UVV69" s="184"/>
      <c r="UVW69" s="183"/>
      <c r="UVX69" s="184"/>
      <c r="UVY69" s="184"/>
      <c r="UVZ69" s="184"/>
      <c r="UWA69" s="184"/>
      <c r="UWB69" s="184"/>
      <c r="UWC69" s="184"/>
      <c r="UWD69" s="184"/>
      <c r="UWE69" s="184"/>
      <c r="UWF69" s="184"/>
      <c r="UWG69" s="184"/>
      <c r="UWH69" s="184"/>
      <c r="UWI69" s="184"/>
      <c r="UWJ69" s="184"/>
      <c r="UWK69" s="184"/>
      <c r="UWL69" s="184"/>
      <c r="UWM69" s="184"/>
      <c r="UWN69" s="183"/>
      <c r="UWO69" s="184"/>
      <c r="UWP69" s="184"/>
      <c r="UWQ69" s="184"/>
      <c r="UWR69" s="184"/>
      <c r="UWS69" s="184"/>
      <c r="UWT69" s="184"/>
      <c r="UWU69" s="184"/>
      <c r="UWV69" s="184"/>
      <c r="UWW69" s="184"/>
      <c r="UWX69" s="184"/>
      <c r="UWY69" s="184"/>
      <c r="UWZ69" s="184"/>
      <c r="UXA69" s="184"/>
      <c r="UXB69" s="184"/>
      <c r="UXC69" s="184"/>
      <c r="UXD69" s="184"/>
      <c r="UXE69" s="183"/>
      <c r="UXF69" s="184"/>
      <c r="UXG69" s="184"/>
      <c r="UXH69" s="184"/>
      <c r="UXI69" s="184"/>
      <c r="UXJ69" s="184"/>
      <c r="UXK69" s="184"/>
      <c r="UXL69" s="184"/>
      <c r="UXM69" s="184"/>
      <c r="UXN69" s="184"/>
      <c r="UXO69" s="184"/>
      <c r="UXP69" s="184"/>
      <c r="UXQ69" s="184"/>
      <c r="UXR69" s="184"/>
      <c r="UXS69" s="184"/>
      <c r="UXT69" s="184"/>
      <c r="UXU69" s="184"/>
      <c r="UXV69" s="183"/>
      <c r="UXW69" s="184"/>
      <c r="UXX69" s="184"/>
      <c r="UXY69" s="184"/>
      <c r="UXZ69" s="184"/>
      <c r="UYA69" s="184"/>
      <c r="UYB69" s="184"/>
      <c r="UYC69" s="184"/>
      <c r="UYD69" s="184"/>
      <c r="UYE69" s="184"/>
      <c r="UYF69" s="184"/>
      <c r="UYG69" s="184"/>
      <c r="UYH69" s="184"/>
      <c r="UYI69" s="184"/>
      <c r="UYJ69" s="184"/>
      <c r="UYK69" s="184"/>
      <c r="UYL69" s="184"/>
      <c r="UYM69" s="183"/>
      <c r="UYN69" s="184"/>
      <c r="UYO69" s="184"/>
      <c r="UYP69" s="184"/>
      <c r="UYQ69" s="184"/>
      <c r="UYR69" s="184"/>
      <c r="UYS69" s="184"/>
      <c r="UYT69" s="184"/>
      <c r="UYU69" s="184"/>
      <c r="UYV69" s="184"/>
      <c r="UYW69" s="184"/>
      <c r="UYX69" s="184"/>
      <c r="UYY69" s="184"/>
      <c r="UYZ69" s="184"/>
      <c r="UZA69" s="184"/>
      <c r="UZB69" s="184"/>
      <c r="UZC69" s="184"/>
      <c r="UZD69" s="183"/>
      <c r="UZE69" s="184"/>
      <c r="UZF69" s="184"/>
      <c r="UZG69" s="184"/>
      <c r="UZH69" s="184"/>
      <c r="UZI69" s="184"/>
      <c r="UZJ69" s="184"/>
      <c r="UZK69" s="184"/>
      <c r="UZL69" s="184"/>
      <c r="UZM69" s="184"/>
      <c r="UZN69" s="184"/>
      <c r="UZO69" s="184"/>
      <c r="UZP69" s="184"/>
      <c r="UZQ69" s="184"/>
      <c r="UZR69" s="184"/>
      <c r="UZS69" s="184"/>
      <c r="UZT69" s="184"/>
      <c r="UZU69" s="183"/>
      <c r="UZV69" s="184"/>
      <c r="UZW69" s="184"/>
      <c r="UZX69" s="184"/>
      <c r="UZY69" s="184"/>
      <c r="UZZ69" s="184"/>
      <c r="VAA69" s="184"/>
      <c r="VAB69" s="184"/>
      <c r="VAC69" s="184"/>
      <c r="VAD69" s="184"/>
      <c r="VAE69" s="184"/>
      <c r="VAF69" s="184"/>
      <c r="VAG69" s="184"/>
      <c r="VAH69" s="184"/>
      <c r="VAI69" s="184"/>
      <c r="VAJ69" s="184"/>
      <c r="VAK69" s="184"/>
      <c r="VAL69" s="183"/>
      <c r="VAM69" s="184"/>
      <c r="VAN69" s="184"/>
      <c r="VAO69" s="184"/>
      <c r="VAP69" s="184"/>
      <c r="VAQ69" s="184"/>
      <c r="VAR69" s="184"/>
      <c r="VAS69" s="184"/>
      <c r="VAT69" s="184"/>
      <c r="VAU69" s="184"/>
      <c r="VAV69" s="184"/>
      <c r="VAW69" s="184"/>
      <c r="VAX69" s="184"/>
      <c r="VAY69" s="184"/>
      <c r="VAZ69" s="184"/>
      <c r="VBA69" s="184"/>
      <c r="VBB69" s="184"/>
      <c r="VBC69" s="183"/>
      <c r="VBD69" s="184"/>
      <c r="VBE69" s="184"/>
      <c r="VBF69" s="184"/>
      <c r="VBG69" s="184"/>
      <c r="VBH69" s="184"/>
      <c r="VBI69" s="184"/>
      <c r="VBJ69" s="184"/>
      <c r="VBK69" s="184"/>
      <c r="VBL69" s="184"/>
      <c r="VBM69" s="184"/>
      <c r="VBN69" s="184"/>
      <c r="VBO69" s="184"/>
      <c r="VBP69" s="184"/>
      <c r="VBQ69" s="184"/>
      <c r="VBR69" s="184"/>
      <c r="VBS69" s="184"/>
      <c r="VBT69" s="183"/>
      <c r="VBU69" s="184"/>
      <c r="VBV69" s="184"/>
      <c r="VBW69" s="184"/>
      <c r="VBX69" s="184"/>
      <c r="VBY69" s="184"/>
      <c r="VBZ69" s="184"/>
      <c r="VCA69" s="184"/>
      <c r="VCB69" s="184"/>
      <c r="VCC69" s="184"/>
      <c r="VCD69" s="184"/>
      <c r="VCE69" s="184"/>
      <c r="VCF69" s="184"/>
      <c r="VCG69" s="184"/>
      <c r="VCH69" s="184"/>
      <c r="VCI69" s="184"/>
      <c r="VCJ69" s="184"/>
      <c r="VCK69" s="183"/>
      <c r="VCL69" s="184"/>
      <c r="VCM69" s="184"/>
      <c r="VCN69" s="184"/>
      <c r="VCO69" s="184"/>
      <c r="VCP69" s="184"/>
      <c r="VCQ69" s="184"/>
      <c r="VCR69" s="184"/>
      <c r="VCS69" s="184"/>
      <c r="VCT69" s="184"/>
      <c r="VCU69" s="184"/>
      <c r="VCV69" s="184"/>
      <c r="VCW69" s="184"/>
      <c r="VCX69" s="184"/>
      <c r="VCY69" s="184"/>
      <c r="VCZ69" s="184"/>
      <c r="VDA69" s="184"/>
      <c r="VDB69" s="183"/>
      <c r="VDC69" s="184"/>
      <c r="VDD69" s="184"/>
      <c r="VDE69" s="184"/>
      <c r="VDF69" s="184"/>
      <c r="VDG69" s="184"/>
      <c r="VDH69" s="184"/>
      <c r="VDI69" s="184"/>
      <c r="VDJ69" s="184"/>
      <c r="VDK69" s="184"/>
      <c r="VDL69" s="184"/>
      <c r="VDM69" s="184"/>
      <c r="VDN69" s="184"/>
      <c r="VDO69" s="184"/>
      <c r="VDP69" s="184"/>
      <c r="VDQ69" s="184"/>
      <c r="VDR69" s="184"/>
      <c r="VDS69" s="183"/>
      <c r="VDT69" s="184"/>
      <c r="VDU69" s="184"/>
      <c r="VDV69" s="184"/>
      <c r="VDW69" s="184"/>
      <c r="VDX69" s="184"/>
      <c r="VDY69" s="184"/>
      <c r="VDZ69" s="184"/>
      <c r="VEA69" s="184"/>
      <c r="VEB69" s="184"/>
      <c r="VEC69" s="184"/>
      <c r="VED69" s="184"/>
      <c r="VEE69" s="184"/>
      <c r="VEF69" s="184"/>
      <c r="VEG69" s="184"/>
      <c r="VEH69" s="184"/>
      <c r="VEI69" s="184"/>
      <c r="VEJ69" s="183"/>
      <c r="VEK69" s="184"/>
      <c r="VEL69" s="184"/>
      <c r="VEM69" s="184"/>
      <c r="VEN69" s="184"/>
      <c r="VEO69" s="184"/>
      <c r="VEP69" s="184"/>
      <c r="VEQ69" s="184"/>
      <c r="VER69" s="184"/>
      <c r="VES69" s="184"/>
      <c r="VET69" s="184"/>
      <c r="VEU69" s="184"/>
      <c r="VEV69" s="184"/>
      <c r="VEW69" s="184"/>
      <c r="VEX69" s="184"/>
      <c r="VEY69" s="184"/>
      <c r="VEZ69" s="184"/>
      <c r="VFA69" s="183"/>
      <c r="VFB69" s="184"/>
      <c r="VFC69" s="184"/>
      <c r="VFD69" s="184"/>
      <c r="VFE69" s="184"/>
      <c r="VFF69" s="184"/>
      <c r="VFG69" s="184"/>
      <c r="VFH69" s="184"/>
      <c r="VFI69" s="184"/>
      <c r="VFJ69" s="184"/>
      <c r="VFK69" s="184"/>
      <c r="VFL69" s="184"/>
      <c r="VFM69" s="184"/>
      <c r="VFN69" s="184"/>
      <c r="VFO69" s="184"/>
      <c r="VFP69" s="184"/>
      <c r="VFQ69" s="184"/>
      <c r="VFR69" s="183"/>
      <c r="VFS69" s="184"/>
      <c r="VFT69" s="184"/>
      <c r="VFU69" s="184"/>
      <c r="VFV69" s="184"/>
      <c r="VFW69" s="184"/>
      <c r="VFX69" s="184"/>
      <c r="VFY69" s="184"/>
      <c r="VFZ69" s="184"/>
      <c r="VGA69" s="184"/>
      <c r="VGB69" s="184"/>
      <c r="VGC69" s="184"/>
      <c r="VGD69" s="184"/>
      <c r="VGE69" s="184"/>
      <c r="VGF69" s="184"/>
      <c r="VGG69" s="184"/>
      <c r="VGH69" s="184"/>
      <c r="VGI69" s="183"/>
      <c r="VGJ69" s="184"/>
      <c r="VGK69" s="184"/>
      <c r="VGL69" s="184"/>
      <c r="VGM69" s="184"/>
      <c r="VGN69" s="184"/>
      <c r="VGO69" s="184"/>
      <c r="VGP69" s="184"/>
      <c r="VGQ69" s="184"/>
      <c r="VGR69" s="184"/>
      <c r="VGS69" s="184"/>
      <c r="VGT69" s="184"/>
      <c r="VGU69" s="184"/>
      <c r="VGV69" s="184"/>
      <c r="VGW69" s="184"/>
      <c r="VGX69" s="184"/>
      <c r="VGY69" s="184"/>
      <c r="VGZ69" s="183"/>
      <c r="VHA69" s="184"/>
      <c r="VHB69" s="184"/>
      <c r="VHC69" s="184"/>
      <c r="VHD69" s="184"/>
      <c r="VHE69" s="184"/>
      <c r="VHF69" s="184"/>
      <c r="VHG69" s="184"/>
      <c r="VHH69" s="184"/>
      <c r="VHI69" s="184"/>
      <c r="VHJ69" s="184"/>
      <c r="VHK69" s="184"/>
      <c r="VHL69" s="184"/>
      <c r="VHM69" s="184"/>
      <c r="VHN69" s="184"/>
      <c r="VHO69" s="184"/>
      <c r="VHP69" s="184"/>
      <c r="VHQ69" s="183"/>
      <c r="VHR69" s="184"/>
      <c r="VHS69" s="184"/>
      <c r="VHT69" s="184"/>
      <c r="VHU69" s="184"/>
      <c r="VHV69" s="184"/>
      <c r="VHW69" s="184"/>
      <c r="VHX69" s="184"/>
      <c r="VHY69" s="184"/>
      <c r="VHZ69" s="184"/>
      <c r="VIA69" s="184"/>
      <c r="VIB69" s="184"/>
      <c r="VIC69" s="184"/>
      <c r="VID69" s="184"/>
      <c r="VIE69" s="184"/>
      <c r="VIF69" s="184"/>
      <c r="VIG69" s="184"/>
      <c r="VIH69" s="183"/>
      <c r="VII69" s="184"/>
      <c r="VIJ69" s="184"/>
      <c r="VIK69" s="184"/>
      <c r="VIL69" s="184"/>
      <c r="VIM69" s="184"/>
      <c r="VIN69" s="184"/>
      <c r="VIO69" s="184"/>
      <c r="VIP69" s="184"/>
      <c r="VIQ69" s="184"/>
      <c r="VIR69" s="184"/>
      <c r="VIS69" s="184"/>
      <c r="VIT69" s="184"/>
      <c r="VIU69" s="184"/>
      <c r="VIV69" s="184"/>
      <c r="VIW69" s="184"/>
      <c r="VIX69" s="184"/>
      <c r="VIY69" s="183"/>
      <c r="VIZ69" s="184"/>
      <c r="VJA69" s="184"/>
      <c r="VJB69" s="184"/>
      <c r="VJC69" s="184"/>
      <c r="VJD69" s="184"/>
      <c r="VJE69" s="184"/>
      <c r="VJF69" s="184"/>
      <c r="VJG69" s="184"/>
      <c r="VJH69" s="184"/>
      <c r="VJI69" s="184"/>
      <c r="VJJ69" s="184"/>
      <c r="VJK69" s="184"/>
      <c r="VJL69" s="184"/>
      <c r="VJM69" s="184"/>
      <c r="VJN69" s="184"/>
      <c r="VJO69" s="184"/>
      <c r="VJP69" s="183"/>
      <c r="VJQ69" s="184"/>
      <c r="VJR69" s="184"/>
      <c r="VJS69" s="184"/>
      <c r="VJT69" s="184"/>
      <c r="VJU69" s="184"/>
      <c r="VJV69" s="184"/>
      <c r="VJW69" s="184"/>
      <c r="VJX69" s="184"/>
      <c r="VJY69" s="184"/>
      <c r="VJZ69" s="184"/>
      <c r="VKA69" s="184"/>
      <c r="VKB69" s="184"/>
      <c r="VKC69" s="184"/>
      <c r="VKD69" s="184"/>
      <c r="VKE69" s="184"/>
      <c r="VKF69" s="184"/>
      <c r="VKG69" s="183"/>
      <c r="VKH69" s="184"/>
      <c r="VKI69" s="184"/>
      <c r="VKJ69" s="184"/>
      <c r="VKK69" s="184"/>
      <c r="VKL69" s="184"/>
      <c r="VKM69" s="184"/>
      <c r="VKN69" s="184"/>
      <c r="VKO69" s="184"/>
      <c r="VKP69" s="184"/>
      <c r="VKQ69" s="184"/>
      <c r="VKR69" s="184"/>
      <c r="VKS69" s="184"/>
      <c r="VKT69" s="184"/>
      <c r="VKU69" s="184"/>
      <c r="VKV69" s="184"/>
      <c r="VKW69" s="184"/>
      <c r="VKX69" s="183"/>
      <c r="VKY69" s="184"/>
      <c r="VKZ69" s="184"/>
      <c r="VLA69" s="184"/>
      <c r="VLB69" s="184"/>
      <c r="VLC69" s="184"/>
      <c r="VLD69" s="184"/>
      <c r="VLE69" s="184"/>
      <c r="VLF69" s="184"/>
      <c r="VLG69" s="184"/>
      <c r="VLH69" s="184"/>
      <c r="VLI69" s="184"/>
      <c r="VLJ69" s="184"/>
      <c r="VLK69" s="184"/>
      <c r="VLL69" s="184"/>
      <c r="VLM69" s="184"/>
      <c r="VLN69" s="184"/>
      <c r="VLO69" s="183"/>
      <c r="VLP69" s="184"/>
      <c r="VLQ69" s="184"/>
      <c r="VLR69" s="184"/>
      <c r="VLS69" s="184"/>
      <c r="VLT69" s="184"/>
      <c r="VLU69" s="184"/>
      <c r="VLV69" s="184"/>
      <c r="VLW69" s="184"/>
      <c r="VLX69" s="184"/>
      <c r="VLY69" s="184"/>
      <c r="VLZ69" s="184"/>
      <c r="VMA69" s="184"/>
      <c r="VMB69" s="184"/>
      <c r="VMC69" s="184"/>
      <c r="VMD69" s="184"/>
      <c r="VME69" s="184"/>
      <c r="VMF69" s="183"/>
      <c r="VMG69" s="184"/>
      <c r="VMH69" s="184"/>
      <c r="VMI69" s="184"/>
      <c r="VMJ69" s="184"/>
      <c r="VMK69" s="184"/>
      <c r="VML69" s="184"/>
      <c r="VMM69" s="184"/>
      <c r="VMN69" s="184"/>
      <c r="VMO69" s="184"/>
      <c r="VMP69" s="184"/>
      <c r="VMQ69" s="184"/>
      <c r="VMR69" s="184"/>
      <c r="VMS69" s="184"/>
      <c r="VMT69" s="184"/>
      <c r="VMU69" s="184"/>
      <c r="VMV69" s="184"/>
      <c r="VMW69" s="183"/>
      <c r="VMX69" s="184"/>
      <c r="VMY69" s="184"/>
      <c r="VMZ69" s="184"/>
      <c r="VNA69" s="184"/>
      <c r="VNB69" s="184"/>
      <c r="VNC69" s="184"/>
      <c r="VND69" s="184"/>
      <c r="VNE69" s="184"/>
      <c r="VNF69" s="184"/>
      <c r="VNG69" s="184"/>
      <c r="VNH69" s="184"/>
      <c r="VNI69" s="184"/>
      <c r="VNJ69" s="184"/>
      <c r="VNK69" s="184"/>
      <c r="VNL69" s="184"/>
      <c r="VNM69" s="184"/>
      <c r="VNN69" s="183"/>
      <c r="VNO69" s="184"/>
      <c r="VNP69" s="184"/>
      <c r="VNQ69" s="184"/>
      <c r="VNR69" s="184"/>
      <c r="VNS69" s="184"/>
      <c r="VNT69" s="184"/>
      <c r="VNU69" s="184"/>
      <c r="VNV69" s="184"/>
      <c r="VNW69" s="184"/>
      <c r="VNX69" s="184"/>
      <c r="VNY69" s="184"/>
      <c r="VNZ69" s="184"/>
      <c r="VOA69" s="184"/>
      <c r="VOB69" s="184"/>
      <c r="VOC69" s="184"/>
      <c r="VOD69" s="184"/>
      <c r="VOE69" s="183"/>
      <c r="VOF69" s="184"/>
      <c r="VOG69" s="184"/>
      <c r="VOH69" s="184"/>
      <c r="VOI69" s="184"/>
      <c r="VOJ69" s="184"/>
      <c r="VOK69" s="184"/>
      <c r="VOL69" s="184"/>
      <c r="VOM69" s="184"/>
      <c r="VON69" s="184"/>
      <c r="VOO69" s="184"/>
      <c r="VOP69" s="184"/>
      <c r="VOQ69" s="184"/>
      <c r="VOR69" s="184"/>
      <c r="VOS69" s="184"/>
      <c r="VOT69" s="184"/>
      <c r="VOU69" s="184"/>
      <c r="VOV69" s="183"/>
      <c r="VOW69" s="184"/>
      <c r="VOX69" s="184"/>
      <c r="VOY69" s="184"/>
      <c r="VOZ69" s="184"/>
      <c r="VPA69" s="184"/>
      <c r="VPB69" s="184"/>
      <c r="VPC69" s="184"/>
      <c r="VPD69" s="184"/>
      <c r="VPE69" s="184"/>
      <c r="VPF69" s="184"/>
      <c r="VPG69" s="184"/>
      <c r="VPH69" s="184"/>
      <c r="VPI69" s="184"/>
      <c r="VPJ69" s="184"/>
      <c r="VPK69" s="184"/>
      <c r="VPL69" s="184"/>
      <c r="VPM69" s="183"/>
      <c r="VPN69" s="184"/>
      <c r="VPO69" s="184"/>
      <c r="VPP69" s="184"/>
      <c r="VPQ69" s="184"/>
      <c r="VPR69" s="184"/>
      <c r="VPS69" s="184"/>
      <c r="VPT69" s="184"/>
      <c r="VPU69" s="184"/>
      <c r="VPV69" s="184"/>
      <c r="VPW69" s="184"/>
      <c r="VPX69" s="184"/>
      <c r="VPY69" s="184"/>
      <c r="VPZ69" s="184"/>
      <c r="VQA69" s="184"/>
      <c r="VQB69" s="184"/>
      <c r="VQC69" s="184"/>
      <c r="VQD69" s="183"/>
      <c r="VQE69" s="184"/>
      <c r="VQF69" s="184"/>
      <c r="VQG69" s="184"/>
      <c r="VQH69" s="184"/>
      <c r="VQI69" s="184"/>
      <c r="VQJ69" s="184"/>
      <c r="VQK69" s="184"/>
      <c r="VQL69" s="184"/>
      <c r="VQM69" s="184"/>
      <c r="VQN69" s="184"/>
      <c r="VQO69" s="184"/>
      <c r="VQP69" s="184"/>
      <c r="VQQ69" s="184"/>
      <c r="VQR69" s="184"/>
      <c r="VQS69" s="184"/>
      <c r="VQT69" s="184"/>
      <c r="VQU69" s="183"/>
      <c r="VQV69" s="184"/>
      <c r="VQW69" s="184"/>
      <c r="VQX69" s="184"/>
      <c r="VQY69" s="184"/>
      <c r="VQZ69" s="184"/>
      <c r="VRA69" s="184"/>
      <c r="VRB69" s="184"/>
      <c r="VRC69" s="184"/>
      <c r="VRD69" s="184"/>
      <c r="VRE69" s="184"/>
      <c r="VRF69" s="184"/>
      <c r="VRG69" s="184"/>
      <c r="VRH69" s="184"/>
      <c r="VRI69" s="184"/>
      <c r="VRJ69" s="184"/>
      <c r="VRK69" s="184"/>
      <c r="VRL69" s="183"/>
      <c r="VRM69" s="184"/>
      <c r="VRN69" s="184"/>
      <c r="VRO69" s="184"/>
      <c r="VRP69" s="184"/>
      <c r="VRQ69" s="184"/>
      <c r="VRR69" s="184"/>
      <c r="VRS69" s="184"/>
      <c r="VRT69" s="184"/>
      <c r="VRU69" s="184"/>
      <c r="VRV69" s="184"/>
      <c r="VRW69" s="184"/>
      <c r="VRX69" s="184"/>
      <c r="VRY69" s="184"/>
      <c r="VRZ69" s="184"/>
      <c r="VSA69" s="184"/>
      <c r="VSB69" s="184"/>
      <c r="VSC69" s="183"/>
      <c r="VSD69" s="184"/>
      <c r="VSE69" s="184"/>
      <c r="VSF69" s="184"/>
      <c r="VSG69" s="184"/>
      <c r="VSH69" s="184"/>
      <c r="VSI69" s="184"/>
      <c r="VSJ69" s="184"/>
      <c r="VSK69" s="184"/>
      <c r="VSL69" s="184"/>
      <c r="VSM69" s="184"/>
      <c r="VSN69" s="184"/>
      <c r="VSO69" s="184"/>
      <c r="VSP69" s="184"/>
      <c r="VSQ69" s="184"/>
      <c r="VSR69" s="184"/>
      <c r="VSS69" s="184"/>
      <c r="VST69" s="183"/>
      <c r="VSU69" s="184"/>
      <c r="VSV69" s="184"/>
      <c r="VSW69" s="184"/>
      <c r="VSX69" s="184"/>
      <c r="VSY69" s="184"/>
      <c r="VSZ69" s="184"/>
      <c r="VTA69" s="184"/>
      <c r="VTB69" s="184"/>
      <c r="VTC69" s="184"/>
      <c r="VTD69" s="184"/>
      <c r="VTE69" s="184"/>
      <c r="VTF69" s="184"/>
      <c r="VTG69" s="184"/>
      <c r="VTH69" s="184"/>
      <c r="VTI69" s="184"/>
      <c r="VTJ69" s="184"/>
      <c r="VTK69" s="183"/>
      <c r="VTL69" s="184"/>
      <c r="VTM69" s="184"/>
      <c r="VTN69" s="184"/>
      <c r="VTO69" s="184"/>
      <c r="VTP69" s="184"/>
      <c r="VTQ69" s="184"/>
      <c r="VTR69" s="184"/>
      <c r="VTS69" s="184"/>
      <c r="VTT69" s="184"/>
      <c r="VTU69" s="184"/>
      <c r="VTV69" s="184"/>
      <c r="VTW69" s="184"/>
      <c r="VTX69" s="184"/>
      <c r="VTY69" s="184"/>
      <c r="VTZ69" s="184"/>
      <c r="VUA69" s="184"/>
      <c r="VUB69" s="183"/>
      <c r="VUC69" s="184"/>
      <c r="VUD69" s="184"/>
      <c r="VUE69" s="184"/>
      <c r="VUF69" s="184"/>
      <c r="VUG69" s="184"/>
      <c r="VUH69" s="184"/>
      <c r="VUI69" s="184"/>
      <c r="VUJ69" s="184"/>
      <c r="VUK69" s="184"/>
      <c r="VUL69" s="184"/>
      <c r="VUM69" s="184"/>
      <c r="VUN69" s="184"/>
      <c r="VUO69" s="184"/>
      <c r="VUP69" s="184"/>
      <c r="VUQ69" s="184"/>
      <c r="VUR69" s="184"/>
      <c r="VUS69" s="183"/>
      <c r="VUT69" s="184"/>
      <c r="VUU69" s="184"/>
      <c r="VUV69" s="184"/>
      <c r="VUW69" s="184"/>
      <c r="VUX69" s="184"/>
      <c r="VUY69" s="184"/>
      <c r="VUZ69" s="184"/>
      <c r="VVA69" s="184"/>
      <c r="VVB69" s="184"/>
      <c r="VVC69" s="184"/>
      <c r="VVD69" s="184"/>
      <c r="VVE69" s="184"/>
      <c r="VVF69" s="184"/>
      <c r="VVG69" s="184"/>
      <c r="VVH69" s="184"/>
      <c r="VVI69" s="184"/>
      <c r="VVJ69" s="183"/>
      <c r="VVK69" s="184"/>
      <c r="VVL69" s="184"/>
      <c r="VVM69" s="184"/>
      <c r="VVN69" s="184"/>
      <c r="VVO69" s="184"/>
      <c r="VVP69" s="184"/>
      <c r="VVQ69" s="184"/>
      <c r="VVR69" s="184"/>
      <c r="VVS69" s="184"/>
      <c r="VVT69" s="184"/>
      <c r="VVU69" s="184"/>
      <c r="VVV69" s="184"/>
      <c r="VVW69" s="184"/>
      <c r="VVX69" s="184"/>
      <c r="VVY69" s="184"/>
      <c r="VVZ69" s="184"/>
      <c r="VWA69" s="183"/>
      <c r="VWB69" s="184"/>
      <c r="VWC69" s="184"/>
      <c r="VWD69" s="184"/>
      <c r="VWE69" s="184"/>
      <c r="VWF69" s="184"/>
      <c r="VWG69" s="184"/>
      <c r="VWH69" s="184"/>
      <c r="VWI69" s="184"/>
      <c r="VWJ69" s="184"/>
      <c r="VWK69" s="184"/>
      <c r="VWL69" s="184"/>
      <c r="VWM69" s="184"/>
      <c r="VWN69" s="184"/>
      <c r="VWO69" s="184"/>
      <c r="VWP69" s="184"/>
      <c r="VWQ69" s="184"/>
      <c r="VWR69" s="183"/>
      <c r="VWS69" s="184"/>
      <c r="VWT69" s="184"/>
      <c r="VWU69" s="184"/>
      <c r="VWV69" s="184"/>
      <c r="VWW69" s="184"/>
      <c r="VWX69" s="184"/>
      <c r="VWY69" s="184"/>
      <c r="VWZ69" s="184"/>
      <c r="VXA69" s="184"/>
      <c r="VXB69" s="184"/>
      <c r="VXC69" s="184"/>
      <c r="VXD69" s="184"/>
      <c r="VXE69" s="184"/>
      <c r="VXF69" s="184"/>
      <c r="VXG69" s="184"/>
      <c r="VXH69" s="184"/>
      <c r="VXI69" s="183"/>
      <c r="VXJ69" s="184"/>
      <c r="VXK69" s="184"/>
      <c r="VXL69" s="184"/>
      <c r="VXM69" s="184"/>
      <c r="VXN69" s="184"/>
      <c r="VXO69" s="184"/>
      <c r="VXP69" s="184"/>
      <c r="VXQ69" s="184"/>
      <c r="VXR69" s="184"/>
      <c r="VXS69" s="184"/>
      <c r="VXT69" s="184"/>
      <c r="VXU69" s="184"/>
      <c r="VXV69" s="184"/>
      <c r="VXW69" s="184"/>
      <c r="VXX69" s="184"/>
      <c r="VXY69" s="184"/>
      <c r="VXZ69" s="183"/>
      <c r="VYA69" s="184"/>
      <c r="VYB69" s="184"/>
      <c r="VYC69" s="184"/>
      <c r="VYD69" s="184"/>
      <c r="VYE69" s="184"/>
      <c r="VYF69" s="184"/>
      <c r="VYG69" s="184"/>
      <c r="VYH69" s="184"/>
      <c r="VYI69" s="184"/>
      <c r="VYJ69" s="184"/>
      <c r="VYK69" s="184"/>
      <c r="VYL69" s="184"/>
      <c r="VYM69" s="184"/>
      <c r="VYN69" s="184"/>
      <c r="VYO69" s="184"/>
      <c r="VYP69" s="184"/>
      <c r="VYQ69" s="183"/>
      <c r="VYR69" s="184"/>
      <c r="VYS69" s="184"/>
      <c r="VYT69" s="184"/>
      <c r="VYU69" s="184"/>
      <c r="VYV69" s="184"/>
      <c r="VYW69" s="184"/>
      <c r="VYX69" s="184"/>
      <c r="VYY69" s="184"/>
      <c r="VYZ69" s="184"/>
      <c r="VZA69" s="184"/>
      <c r="VZB69" s="184"/>
      <c r="VZC69" s="184"/>
      <c r="VZD69" s="184"/>
      <c r="VZE69" s="184"/>
      <c r="VZF69" s="184"/>
      <c r="VZG69" s="184"/>
      <c r="VZH69" s="183"/>
      <c r="VZI69" s="184"/>
      <c r="VZJ69" s="184"/>
      <c r="VZK69" s="184"/>
      <c r="VZL69" s="184"/>
      <c r="VZM69" s="184"/>
      <c r="VZN69" s="184"/>
      <c r="VZO69" s="184"/>
      <c r="VZP69" s="184"/>
      <c r="VZQ69" s="184"/>
      <c r="VZR69" s="184"/>
      <c r="VZS69" s="184"/>
      <c r="VZT69" s="184"/>
      <c r="VZU69" s="184"/>
      <c r="VZV69" s="184"/>
      <c r="VZW69" s="184"/>
      <c r="VZX69" s="184"/>
      <c r="VZY69" s="183"/>
      <c r="VZZ69" s="184"/>
      <c r="WAA69" s="184"/>
      <c r="WAB69" s="184"/>
      <c r="WAC69" s="184"/>
      <c r="WAD69" s="184"/>
      <c r="WAE69" s="184"/>
      <c r="WAF69" s="184"/>
      <c r="WAG69" s="184"/>
      <c r="WAH69" s="184"/>
      <c r="WAI69" s="184"/>
      <c r="WAJ69" s="184"/>
      <c r="WAK69" s="184"/>
      <c r="WAL69" s="184"/>
      <c r="WAM69" s="184"/>
      <c r="WAN69" s="184"/>
      <c r="WAO69" s="184"/>
      <c r="WAP69" s="183"/>
      <c r="WAQ69" s="184"/>
      <c r="WAR69" s="184"/>
      <c r="WAS69" s="184"/>
      <c r="WAT69" s="184"/>
      <c r="WAU69" s="184"/>
      <c r="WAV69" s="184"/>
      <c r="WAW69" s="184"/>
      <c r="WAX69" s="184"/>
      <c r="WAY69" s="184"/>
      <c r="WAZ69" s="184"/>
      <c r="WBA69" s="184"/>
      <c r="WBB69" s="184"/>
      <c r="WBC69" s="184"/>
      <c r="WBD69" s="184"/>
      <c r="WBE69" s="184"/>
      <c r="WBF69" s="184"/>
      <c r="WBG69" s="183"/>
      <c r="WBH69" s="184"/>
      <c r="WBI69" s="184"/>
      <c r="WBJ69" s="184"/>
      <c r="WBK69" s="184"/>
      <c r="WBL69" s="184"/>
      <c r="WBM69" s="184"/>
      <c r="WBN69" s="184"/>
      <c r="WBO69" s="184"/>
      <c r="WBP69" s="184"/>
      <c r="WBQ69" s="184"/>
      <c r="WBR69" s="184"/>
      <c r="WBS69" s="184"/>
      <c r="WBT69" s="184"/>
      <c r="WBU69" s="184"/>
      <c r="WBV69" s="184"/>
      <c r="WBW69" s="184"/>
      <c r="WBX69" s="183"/>
      <c r="WBY69" s="184"/>
      <c r="WBZ69" s="184"/>
      <c r="WCA69" s="184"/>
      <c r="WCB69" s="184"/>
      <c r="WCC69" s="184"/>
      <c r="WCD69" s="184"/>
      <c r="WCE69" s="184"/>
      <c r="WCF69" s="184"/>
      <c r="WCG69" s="184"/>
      <c r="WCH69" s="184"/>
      <c r="WCI69" s="184"/>
      <c r="WCJ69" s="184"/>
      <c r="WCK69" s="184"/>
      <c r="WCL69" s="184"/>
      <c r="WCM69" s="184"/>
      <c r="WCN69" s="184"/>
      <c r="WCO69" s="183"/>
      <c r="WCP69" s="184"/>
      <c r="WCQ69" s="184"/>
      <c r="WCR69" s="184"/>
      <c r="WCS69" s="184"/>
      <c r="WCT69" s="184"/>
      <c r="WCU69" s="184"/>
      <c r="WCV69" s="184"/>
      <c r="WCW69" s="184"/>
      <c r="WCX69" s="184"/>
      <c r="WCY69" s="184"/>
      <c r="WCZ69" s="184"/>
      <c r="WDA69" s="184"/>
      <c r="WDB69" s="184"/>
      <c r="WDC69" s="184"/>
      <c r="WDD69" s="184"/>
      <c r="WDE69" s="184"/>
      <c r="WDF69" s="183"/>
      <c r="WDG69" s="184"/>
      <c r="WDH69" s="184"/>
      <c r="WDI69" s="184"/>
      <c r="WDJ69" s="184"/>
      <c r="WDK69" s="184"/>
      <c r="WDL69" s="184"/>
      <c r="WDM69" s="184"/>
      <c r="WDN69" s="184"/>
      <c r="WDO69" s="184"/>
      <c r="WDP69" s="184"/>
      <c r="WDQ69" s="184"/>
      <c r="WDR69" s="184"/>
      <c r="WDS69" s="184"/>
      <c r="WDT69" s="184"/>
      <c r="WDU69" s="184"/>
      <c r="WDV69" s="184"/>
      <c r="WDW69" s="183"/>
      <c r="WDX69" s="184"/>
      <c r="WDY69" s="184"/>
      <c r="WDZ69" s="184"/>
      <c r="WEA69" s="184"/>
      <c r="WEB69" s="184"/>
      <c r="WEC69" s="184"/>
      <c r="WED69" s="184"/>
      <c r="WEE69" s="184"/>
      <c r="WEF69" s="184"/>
      <c r="WEG69" s="184"/>
      <c r="WEH69" s="184"/>
      <c r="WEI69" s="184"/>
      <c r="WEJ69" s="184"/>
      <c r="WEK69" s="184"/>
      <c r="WEL69" s="184"/>
      <c r="WEM69" s="184"/>
      <c r="WEN69" s="183"/>
      <c r="WEO69" s="184"/>
      <c r="WEP69" s="184"/>
      <c r="WEQ69" s="184"/>
      <c r="WER69" s="184"/>
      <c r="WES69" s="184"/>
      <c r="WET69" s="184"/>
      <c r="WEU69" s="184"/>
      <c r="WEV69" s="184"/>
      <c r="WEW69" s="184"/>
      <c r="WEX69" s="184"/>
      <c r="WEY69" s="184"/>
      <c r="WEZ69" s="184"/>
      <c r="WFA69" s="184"/>
      <c r="WFB69" s="184"/>
      <c r="WFC69" s="184"/>
      <c r="WFD69" s="184"/>
      <c r="WFE69" s="183"/>
      <c r="WFF69" s="184"/>
      <c r="WFG69" s="184"/>
      <c r="WFH69" s="184"/>
      <c r="WFI69" s="184"/>
      <c r="WFJ69" s="184"/>
      <c r="WFK69" s="184"/>
      <c r="WFL69" s="184"/>
      <c r="WFM69" s="184"/>
      <c r="WFN69" s="184"/>
      <c r="WFO69" s="184"/>
      <c r="WFP69" s="184"/>
      <c r="WFQ69" s="184"/>
      <c r="WFR69" s="184"/>
      <c r="WFS69" s="184"/>
      <c r="WFT69" s="184"/>
      <c r="WFU69" s="184"/>
      <c r="WFV69" s="183"/>
      <c r="WFW69" s="184"/>
      <c r="WFX69" s="184"/>
      <c r="WFY69" s="184"/>
      <c r="WFZ69" s="184"/>
      <c r="WGA69" s="184"/>
      <c r="WGB69" s="184"/>
      <c r="WGC69" s="184"/>
      <c r="WGD69" s="184"/>
      <c r="WGE69" s="184"/>
      <c r="WGF69" s="184"/>
      <c r="WGG69" s="184"/>
      <c r="WGH69" s="184"/>
      <c r="WGI69" s="184"/>
      <c r="WGJ69" s="184"/>
      <c r="WGK69" s="184"/>
      <c r="WGL69" s="184"/>
      <c r="WGM69" s="183"/>
      <c r="WGN69" s="184"/>
      <c r="WGO69" s="184"/>
      <c r="WGP69" s="184"/>
      <c r="WGQ69" s="184"/>
      <c r="WGR69" s="184"/>
      <c r="WGS69" s="184"/>
      <c r="WGT69" s="184"/>
      <c r="WGU69" s="184"/>
      <c r="WGV69" s="184"/>
      <c r="WGW69" s="184"/>
      <c r="WGX69" s="184"/>
      <c r="WGY69" s="184"/>
      <c r="WGZ69" s="184"/>
      <c r="WHA69" s="184"/>
      <c r="WHB69" s="184"/>
      <c r="WHC69" s="184"/>
      <c r="WHD69" s="183"/>
      <c r="WHE69" s="184"/>
      <c r="WHF69" s="184"/>
      <c r="WHG69" s="184"/>
      <c r="WHH69" s="184"/>
      <c r="WHI69" s="184"/>
      <c r="WHJ69" s="184"/>
      <c r="WHK69" s="184"/>
      <c r="WHL69" s="184"/>
      <c r="WHM69" s="184"/>
      <c r="WHN69" s="184"/>
      <c r="WHO69" s="184"/>
      <c r="WHP69" s="184"/>
      <c r="WHQ69" s="184"/>
      <c r="WHR69" s="184"/>
      <c r="WHS69" s="184"/>
      <c r="WHT69" s="184"/>
      <c r="WHU69" s="183"/>
      <c r="WHV69" s="184"/>
      <c r="WHW69" s="184"/>
      <c r="WHX69" s="184"/>
      <c r="WHY69" s="184"/>
      <c r="WHZ69" s="184"/>
      <c r="WIA69" s="184"/>
      <c r="WIB69" s="184"/>
      <c r="WIC69" s="184"/>
      <c r="WID69" s="184"/>
      <c r="WIE69" s="184"/>
      <c r="WIF69" s="184"/>
      <c r="WIG69" s="184"/>
      <c r="WIH69" s="184"/>
      <c r="WII69" s="184"/>
      <c r="WIJ69" s="184"/>
      <c r="WIK69" s="184"/>
      <c r="WIL69" s="183"/>
      <c r="WIM69" s="184"/>
      <c r="WIN69" s="184"/>
      <c r="WIO69" s="184"/>
      <c r="WIP69" s="184"/>
      <c r="WIQ69" s="184"/>
      <c r="WIR69" s="184"/>
      <c r="WIS69" s="184"/>
      <c r="WIT69" s="184"/>
      <c r="WIU69" s="184"/>
      <c r="WIV69" s="184"/>
      <c r="WIW69" s="184"/>
      <c r="WIX69" s="184"/>
      <c r="WIY69" s="184"/>
      <c r="WIZ69" s="184"/>
      <c r="WJA69" s="184"/>
      <c r="WJB69" s="184"/>
      <c r="WJC69" s="183"/>
      <c r="WJD69" s="184"/>
      <c r="WJE69" s="184"/>
      <c r="WJF69" s="184"/>
      <c r="WJG69" s="184"/>
      <c r="WJH69" s="184"/>
      <c r="WJI69" s="184"/>
      <c r="WJJ69" s="184"/>
      <c r="WJK69" s="184"/>
      <c r="WJL69" s="184"/>
      <c r="WJM69" s="184"/>
      <c r="WJN69" s="184"/>
      <c r="WJO69" s="184"/>
      <c r="WJP69" s="184"/>
      <c r="WJQ69" s="184"/>
      <c r="WJR69" s="184"/>
      <c r="WJS69" s="184"/>
      <c r="WJT69" s="183"/>
      <c r="WJU69" s="184"/>
      <c r="WJV69" s="184"/>
      <c r="WJW69" s="184"/>
      <c r="WJX69" s="184"/>
      <c r="WJY69" s="184"/>
      <c r="WJZ69" s="184"/>
      <c r="WKA69" s="184"/>
      <c r="WKB69" s="184"/>
      <c r="WKC69" s="184"/>
      <c r="WKD69" s="184"/>
      <c r="WKE69" s="184"/>
      <c r="WKF69" s="184"/>
      <c r="WKG69" s="184"/>
      <c r="WKH69" s="184"/>
      <c r="WKI69" s="184"/>
      <c r="WKJ69" s="184"/>
      <c r="WKK69" s="183"/>
      <c r="WKL69" s="184"/>
      <c r="WKM69" s="184"/>
      <c r="WKN69" s="184"/>
      <c r="WKO69" s="184"/>
      <c r="WKP69" s="184"/>
      <c r="WKQ69" s="184"/>
      <c r="WKR69" s="184"/>
      <c r="WKS69" s="184"/>
      <c r="WKT69" s="184"/>
      <c r="WKU69" s="184"/>
      <c r="WKV69" s="184"/>
      <c r="WKW69" s="184"/>
      <c r="WKX69" s="184"/>
      <c r="WKY69" s="184"/>
      <c r="WKZ69" s="184"/>
      <c r="WLA69" s="184"/>
      <c r="WLB69" s="183"/>
      <c r="WLC69" s="184"/>
      <c r="WLD69" s="184"/>
      <c r="WLE69" s="184"/>
      <c r="WLF69" s="184"/>
      <c r="WLG69" s="184"/>
      <c r="WLH69" s="184"/>
      <c r="WLI69" s="184"/>
      <c r="WLJ69" s="184"/>
      <c r="WLK69" s="184"/>
      <c r="WLL69" s="184"/>
      <c r="WLM69" s="184"/>
      <c r="WLN69" s="184"/>
      <c r="WLO69" s="184"/>
      <c r="WLP69" s="184"/>
      <c r="WLQ69" s="184"/>
      <c r="WLR69" s="184"/>
      <c r="WLS69" s="183"/>
      <c r="WLT69" s="184"/>
      <c r="WLU69" s="184"/>
      <c r="WLV69" s="184"/>
      <c r="WLW69" s="184"/>
      <c r="WLX69" s="184"/>
      <c r="WLY69" s="184"/>
      <c r="WLZ69" s="184"/>
      <c r="WMA69" s="184"/>
      <c r="WMB69" s="184"/>
      <c r="WMC69" s="184"/>
      <c r="WMD69" s="184"/>
      <c r="WME69" s="184"/>
      <c r="WMF69" s="184"/>
      <c r="WMG69" s="184"/>
      <c r="WMH69" s="184"/>
      <c r="WMI69" s="184"/>
      <c r="WMJ69" s="183"/>
      <c r="WMK69" s="184"/>
      <c r="WML69" s="184"/>
      <c r="WMM69" s="184"/>
      <c r="WMN69" s="184"/>
      <c r="WMO69" s="184"/>
      <c r="WMP69" s="184"/>
      <c r="WMQ69" s="184"/>
      <c r="WMR69" s="184"/>
      <c r="WMS69" s="184"/>
      <c r="WMT69" s="184"/>
      <c r="WMU69" s="184"/>
      <c r="WMV69" s="184"/>
      <c r="WMW69" s="184"/>
      <c r="WMX69" s="184"/>
      <c r="WMY69" s="184"/>
      <c r="WMZ69" s="184"/>
      <c r="WNA69" s="183"/>
      <c r="WNB69" s="184"/>
      <c r="WNC69" s="184"/>
      <c r="WND69" s="184"/>
      <c r="WNE69" s="184"/>
      <c r="WNF69" s="184"/>
      <c r="WNG69" s="184"/>
      <c r="WNH69" s="184"/>
      <c r="WNI69" s="184"/>
      <c r="WNJ69" s="184"/>
      <c r="WNK69" s="184"/>
      <c r="WNL69" s="184"/>
      <c r="WNM69" s="184"/>
      <c r="WNN69" s="184"/>
      <c r="WNO69" s="184"/>
      <c r="WNP69" s="184"/>
      <c r="WNQ69" s="184"/>
      <c r="WNR69" s="183"/>
      <c r="WNS69" s="184"/>
      <c r="WNT69" s="184"/>
      <c r="WNU69" s="184"/>
      <c r="WNV69" s="184"/>
      <c r="WNW69" s="184"/>
      <c r="WNX69" s="184"/>
      <c r="WNY69" s="184"/>
      <c r="WNZ69" s="184"/>
      <c r="WOA69" s="184"/>
      <c r="WOB69" s="184"/>
      <c r="WOC69" s="184"/>
      <c r="WOD69" s="184"/>
      <c r="WOE69" s="184"/>
      <c r="WOF69" s="184"/>
      <c r="WOG69" s="184"/>
      <c r="WOH69" s="184"/>
      <c r="WOI69" s="183"/>
      <c r="WOJ69" s="184"/>
      <c r="WOK69" s="184"/>
      <c r="WOL69" s="184"/>
      <c r="WOM69" s="184"/>
      <c r="WON69" s="184"/>
      <c r="WOO69" s="184"/>
      <c r="WOP69" s="184"/>
      <c r="WOQ69" s="184"/>
      <c r="WOR69" s="184"/>
      <c r="WOS69" s="184"/>
      <c r="WOT69" s="184"/>
      <c r="WOU69" s="184"/>
      <c r="WOV69" s="184"/>
      <c r="WOW69" s="184"/>
      <c r="WOX69" s="184"/>
      <c r="WOY69" s="184"/>
      <c r="WOZ69" s="183"/>
      <c r="WPA69" s="184"/>
      <c r="WPB69" s="184"/>
      <c r="WPC69" s="184"/>
      <c r="WPD69" s="184"/>
      <c r="WPE69" s="184"/>
      <c r="WPF69" s="184"/>
      <c r="WPG69" s="184"/>
      <c r="WPH69" s="184"/>
      <c r="WPI69" s="184"/>
      <c r="WPJ69" s="184"/>
      <c r="WPK69" s="184"/>
      <c r="WPL69" s="184"/>
      <c r="WPM69" s="184"/>
      <c r="WPN69" s="184"/>
      <c r="WPO69" s="184"/>
      <c r="WPP69" s="184"/>
      <c r="WPQ69" s="183"/>
      <c r="WPR69" s="184"/>
      <c r="WPS69" s="184"/>
      <c r="WPT69" s="184"/>
      <c r="WPU69" s="184"/>
      <c r="WPV69" s="184"/>
      <c r="WPW69" s="184"/>
      <c r="WPX69" s="184"/>
      <c r="WPY69" s="184"/>
      <c r="WPZ69" s="184"/>
      <c r="WQA69" s="184"/>
      <c r="WQB69" s="184"/>
      <c r="WQC69" s="184"/>
      <c r="WQD69" s="184"/>
      <c r="WQE69" s="184"/>
      <c r="WQF69" s="184"/>
      <c r="WQG69" s="184"/>
      <c r="WQH69" s="183"/>
      <c r="WQI69" s="184"/>
      <c r="WQJ69" s="184"/>
      <c r="WQK69" s="184"/>
      <c r="WQL69" s="184"/>
      <c r="WQM69" s="184"/>
      <c r="WQN69" s="184"/>
      <c r="WQO69" s="184"/>
      <c r="WQP69" s="184"/>
      <c r="WQQ69" s="184"/>
      <c r="WQR69" s="184"/>
      <c r="WQS69" s="184"/>
      <c r="WQT69" s="184"/>
      <c r="WQU69" s="184"/>
      <c r="WQV69" s="184"/>
      <c r="WQW69" s="184"/>
      <c r="WQX69" s="184"/>
      <c r="WQY69" s="183"/>
      <c r="WQZ69" s="184"/>
      <c r="WRA69" s="184"/>
      <c r="WRB69" s="184"/>
      <c r="WRC69" s="184"/>
      <c r="WRD69" s="184"/>
      <c r="WRE69" s="184"/>
      <c r="WRF69" s="184"/>
      <c r="WRG69" s="184"/>
      <c r="WRH69" s="184"/>
      <c r="WRI69" s="184"/>
      <c r="WRJ69" s="184"/>
      <c r="WRK69" s="184"/>
      <c r="WRL69" s="184"/>
      <c r="WRM69" s="184"/>
      <c r="WRN69" s="184"/>
      <c r="WRO69" s="184"/>
      <c r="WRP69" s="183"/>
      <c r="WRQ69" s="184"/>
      <c r="WRR69" s="184"/>
      <c r="WRS69" s="184"/>
      <c r="WRT69" s="184"/>
      <c r="WRU69" s="184"/>
      <c r="WRV69" s="184"/>
      <c r="WRW69" s="184"/>
      <c r="WRX69" s="184"/>
      <c r="WRY69" s="184"/>
      <c r="WRZ69" s="184"/>
      <c r="WSA69" s="184"/>
      <c r="WSB69" s="184"/>
      <c r="WSC69" s="184"/>
      <c r="WSD69" s="184"/>
      <c r="WSE69" s="184"/>
      <c r="WSF69" s="184"/>
      <c r="WSG69" s="183"/>
      <c r="WSH69" s="184"/>
      <c r="WSI69" s="184"/>
      <c r="WSJ69" s="184"/>
      <c r="WSK69" s="184"/>
      <c r="WSL69" s="184"/>
      <c r="WSM69" s="184"/>
      <c r="WSN69" s="184"/>
      <c r="WSO69" s="184"/>
      <c r="WSP69" s="184"/>
      <c r="WSQ69" s="184"/>
      <c r="WSR69" s="184"/>
      <c r="WSS69" s="184"/>
      <c r="WST69" s="184"/>
      <c r="WSU69" s="184"/>
      <c r="WSV69" s="184"/>
      <c r="WSW69" s="184"/>
      <c r="WSX69" s="183"/>
      <c r="WSY69" s="184"/>
      <c r="WSZ69" s="184"/>
      <c r="WTA69" s="184"/>
      <c r="WTB69" s="184"/>
      <c r="WTC69" s="184"/>
      <c r="WTD69" s="184"/>
      <c r="WTE69" s="184"/>
      <c r="WTF69" s="184"/>
      <c r="WTG69" s="184"/>
      <c r="WTH69" s="184"/>
      <c r="WTI69" s="184"/>
      <c r="WTJ69" s="184"/>
      <c r="WTK69" s="184"/>
      <c r="WTL69" s="184"/>
      <c r="WTM69" s="184"/>
      <c r="WTN69" s="184"/>
      <c r="WTO69" s="183"/>
      <c r="WTP69" s="184"/>
      <c r="WTQ69" s="184"/>
      <c r="WTR69" s="184"/>
      <c r="WTS69" s="184"/>
      <c r="WTT69" s="184"/>
      <c r="WTU69" s="184"/>
      <c r="WTV69" s="184"/>
      <c r="WTW69" s="184"/>
      <c r="WTX69" s="184"/>
      <c r="WTY69" s="184"/>
      <c r="WTZ69" s="184"/>
      <c r="WUA69" s="184"/>
      <c r="WUB69" s="184"/>
      <c r="WUC69" s="184"/>
      <c r="WUD69" s="184"/>
      <c r="WUE69" s="184"/>
      <c r="WUF69" s="183"/>
      <c r="WUG69" s="184"/>
      <c r="WUH69" s="184"/>
      <c r="WUI69" s="184"/>
      <c r="WUJ69" s="184"/>
      <c r="WUK69" s="184"/>
      <c r="WUL69" s="184"/>
      <c r="WUM69" s="184"/>
      <c r="WUN69" s="184"/>
      <c r="WUO69" s="184"/>
      <c r="WUP69" s="184"/>
      <c r="WUQ69" s="184"/>
      <c r="WUR69" s="184"/>
      <c r="WUS69" s="184"/>
      <c r="WUT69" s="184"/>
      <c r="WUU69" s="184"/>
      <c r="WUV69" s="184"/>
      <c r="WUW69" s="183"/>
      <c r="WUX69" s="184"/>
      <c r="WUY69" s="184"/>
      <c r="WUZ69" s="184"/>
      <c r="WVA69" s="184"/>
      <c r="WVB69" s="184"/>
      <c r="WVC69" s="184"/>
      <c r="WVD69" s="184"/>
      <c r="WVE69" s="184"/>
      <c r="WVF69" s="184"/>
      <c r="WVG69" s="184"/>
      <c r="WVH69" s="184"/>
      <c r="WVI69" s="184"/>
      <c r="WVJ69" s="184"/>
      <c r="WVK69" s="184"/>
      <c r="WVL69" s="184"/>
      <c r="WVM69" s="184"/>
      <c r="WVN69" s="183"/>
      <c r="WVO69" s="184"/>
      <c r="WVP69" s="184"/>
      <c r="WVQ69" s="184"/>
      <c r="WVR69" s="184"/>
      <c r="WVS69" s="184"/>
      <c r="WVT69" s="184"/>
      <c r="WVU69" s="184"/>
      <c r="WVV69" s="184"/>
      <c r="WVW69" s="184"/>
      <c r="WVX69" s="184"/>
      <c r="WVY69" s="184"/>
      <c r="WVZ69" s="184"/>
      <c r="WWA69" s="184"/>
      <c r="WWB69" s="184"/>
      <c r="WWC69" s="184"/>
      <c r="WWD69" s="184"/>
      <c r="WWE69" s="183"/>
      <c r="WWF69" s="184"/>
      <c r="WWG69" s="184"/>
      <c r="WWH69" s="184"/>
      <c r="WWI69" s="184"/>
      <c r="WWJ69" s="184"/>
      <c r="WWK69" s="184"/>
      <c r="WWL69" s="184"/>
      <c r="WWM69" s="184"/>
      <c r="WWN69" s="184"/>
      <c r="WWO69" s="184"/>
      <c r="WWP69" s="184"/>
      <c r="WWQ69" s="184"/>
      <c r="WWR69" s="184"/>
      <c r="WWS69" s="184"/>
      <c r="WWT69" s="184"/>
      <c r="WWU69" s="184"/>
      <c r="WWV69" s="183"/>
      <c r="WWW69" s="184"/>
      <c r="WWX69" s="184"/>
      <c r="WWY69" s="184"/>
      <c r="WWZ69" s="184"/>
      <c r="WXA69" s="184"/>
      <c r="WXB69" s="184"/>
      <c r="WXC69" s="184"/>
      <c r="WXD69" s="184"/>
      <c r="WXE69" s="184"/>
      <c r="WXF69" s="184"/>
      <c r="WXG69" s="184"/>
      <c r="WXH69" s="184"/>
      <c r="WXI69" s="184"/>
      <c r="WXJ69" s="184"/>
      <c r="WXK69" s="184"/>
      <c r="WXL69" s="184"/>
      <c r="WXM69" s="183"/>
      <c r="WXN69" s="184"/>
      <c r="WXO69" s="184"/>
      <c r="WXP69" s="184"/>
      <c r="WXQ69" s="184"/>
      <c r="WXR69" s="184"/>
      <c r="WXS69" s="184"/>
      <c r="WXT69" s="184"/>
      <c r="WXU69" s="184"/>
      <c r="WXV69" s="184"/>
      <c r="WXW69" s="184"/>
      <c r="WXX69" s="184"/>
      <c r="WXY69" s="184"/>
      <c r="WXZ69" s="184"/>
      <c r="WYA69" s="184"/>
      <c r="WYB69" s="184"/>
      <c r="WYC69" s="184"/>
      <c r="WYD69" s="183"/>
      <c r="WYE69" s="184"/>
      <c r="WYF69" s="184"/>
      <c r="WYG69" s="184"/>
      <c r="WYH69" s="184"/>
      <c r="WYI69" s="184"/>
      <c r="WYJ69" s="184"/>
      <c r="WYK69" s="184"/>
      <c r="WYL69" s="184"/>
      <c r="WYM69" s="184"/>
      <c r="WYN69" s="184"/>
      <c r="WYO69" s="184"/>
      <c r="WYP69" s="184"/>
      <c r="WYQ69" s="184"/>
      <c r="WYR69" s="184"/>
      <c r="WYS69" s="184"/>
      <c r="WYT69" s="184"/>
      <c r="WYU69" s="183"/>
      <c r="WYV69" s="184"/>
      <c r="WYW69" s="184"/>
      <c r="WYX69" s="184"/>
      <c r="WYY69" s="184"/>
      <c r="WYZ69" s="184"/>
      <c r="WZA69" s="184"/>
      <c r="WZB69" s="184"/>
      <c r="WZC69" s="184"/>
      <c r="WZD69" s="184"/>
      <c r="WZE69" s="184"/>
      <c r="WZF69" s="184"/>
      <c r="WZG69" s="184"/>
      <c r="WZH69" s="184"/>
      <c r="WZI69" s="184"/>
      <c r="WZJ69" s="184"/>
      <c r="WZK69" s="184"/>
      <c r="WZL69" s="183"/>
      <c r="WZM69" s="184"/>
      <c r="WZN69" s="184"/>
      <c r="WZO69" s="184"/>
      <c r="WZP69" s="184"/>
      <c r="WZQ69" s="184"/>
      <c r="WZR69" s="184"/>
      <c r="WZS69" s="184"/>
      <c r="WZT69" s="184"/>
      <c r="WZU69" s="184"/>
      <c r="WZV69" s="184"/>
      <c r="WZW69" s="184"/>
      <c r="WZX69" s="184"/>
      <c r="WZY69" s="184"/>
      <c r="WZZ69" s="184"/>
      <c r="XAA69" s="184"/>
      <c r="XAB69" s="184"/>
      <c r="XAC69" s="183"/>
      <c r="XAD69" s="184"/>
      <c r="XAE69" s="184"/>
      <c r="XAF69" s="184"/>
      <c r="XAG69" s="184"/>
      <c r="XAH69" s="184"/>
      <c r="XAI69" s="184"/>
      <c r="XAJ69" s="184"/>
      <c r="XAK69" s="184"/>
      <c r="XAL69" s="184"/>
      <c r="XAM69" s="184"/>
      <c r="XAN69" s="184"/>
      <c r="XAO69" s="184"/>
      <c r="XAP69" s="184"/>
      <c r="XAQ69" s="184"/>
      <c r="XAR69" s="184"/>
      <c r="XAS69" s="184"/>
      <c r="XAT69" s="183"/>
      <c r="XAU69" s="184"/>
      <c r="XAV69" s="184"/>
      <c r="XAW69" s="184"/>
      <c r="XAX69" s="184"/>
      <c r="XAY69" s="184"/>
      <c r="XAZ69" s="184"/>
      <c r="XBA69" s="184"/>
      <c r="XBB69" s="184"/>
      <c r="XBC69" s="184"/>
      <c r="XBD69" s="184"/>
      <c r="XBE69" s="184"/>
      <c r="XBF69" s="184"/>
      <c r="XBG69" s="184"/>
      <c r="XBH69" s="184"/>
      <c r="XBI69" s="184"/>
      <c r="XBJ69" s="184"/>
      <c r="XBK69" s="183"/>
      <c r="XBL69" s="184"/>
      <c r="XBM69" s="184"/>
      <c r="XBN69" s="184"/>
      <c r="XBO69" s="184"/>
      <c r="XBP69" s="184"/>
      <c r="XBQ69" s="184"/>
      <c r="XBR69" s="184"/>
      <c r="XBS69" s="184"/>
      <c r="XBT69" s="184"/>
      <c r="XBU69" s="184"/>
      <c r="XBV69" s="184"/>
      <c r="XBW69" s="184"/>
      <c r="XBX69" s="184"/>
      <c r="XBY69" s="184"/>
      <c r="XBZ69" s="184"/>
      <c r="XCA69" s="184"/>
      <c r="XCB69" s="183"/>
      <c r="XCC69" s="184"/>
      <c r="XCD69" s="184"/>
      <c r="XCE69" s="184"/>
      <c r="XCF69" s="184"/>
      <c r="XCG69" s="184"/>
      <c r="XCH69" s="184"/>
      <c r="XCI69" s="184"/>
      <c r="XCJ69" s="184"/>
      <c r="XCK69" s="184"/>
      <c r="XCL69" s="184"/>
      <c r="XCM69" s="184"/>
      <c r="XCN69" s="184"/>
      <c r="XCO69" s="184"/>
      <c r="XCP69" s="184"/>
      <c r="XCQ69" s="184"/>
      <c r="XCR69" s="184"/>
      <c r="XCS69" s="183"/>
      <c r="XCT69" s="184"/>
      <c r="XCU69" s="184"/>
      <c r="XCV69" s="184"/>
      <c r="XCW69" s="184"/>
      <c r="XCX69" s="184"/>
      <c r="XCY69" s="184"/>
      <c r="XCZ69" s="184"/>
      <c r="XDA69" s="184"/>
      <c r="XDB69" s="184"/>
      <c r="XDC69" s="184"/>
      <c r="XDD69" s="184"/>
      <c r="XDE69" s="184"/>
      <c r="XDF69" s="184"/>
      <c r="XDG69" s="184"/>
      <c r="XDH69" s="184"/>
      <c r="XDI69" s="184"/>
      <c r="XDJ69" s="183"/>
      <c r="XDK69" s="184"/>
      <c r="XDL69" s="184"/>
      <c r="XDM69" s="184"/>
      <c r="XDN69" s="184"/>
      <c r="XDO69" s="184"/>
      <c r="XDP69" s="184"/>
      <c r="XDQ69" s="184"/>
      <c r="XDR69" s="184"/>
      <c r="XDS69" s="184"/>
      <c r="XDT69" s="184"/>
      <c r="XDU69" s="184"/>
      <c r="XDV69" s="184"/>
      <c r="XDW69" s="184"/>
      <c r="XDX69" s="184"/>
      <c r="XDY69" s="184"/>
      <c r="XDZ69" s="184"/>
      <c r="XEA69" s="183"/>
      <c r="XEB69" s="184"/>
      <c r="XEC69" s="184"/>
      <c r="XED69" s="184"/>
      <c r="XEE69" s="184"/>
      <c r="XEF69" s="184"/>
      <c r="XEG69" s="184"/>
      <c r="XEH69" s="184"/>
      <c r="XEI69" s="184"/>
      <c r="XEJ69" s="184"/>
      <c r="XEK69" s="184"/>
      <c r="XEL69" s="184"/>
      <c r="XEM69" s="184"/>
      <c r="XEN69" s="184"/>
      <c r="XEO69" s="184"/>
      <c r="XEP69" s="184"/>
      <c r="XEQ69" s="184"/>
      <c r="XER69" s="183"/>
      <c r="XES69" s="184"/>
      <c r="XET69" s="184"/>
      <c r="XEU69" s="184"/>
      <c r="XEV69" s="184"/>
      <c r="XEW69" s="184"/>
      <c r="XEX69" s="184"/>
      <c r="XEY69" s="184"/>
      <c r="XEZ69" s="184"/>
      <c r="XFA69" s="184"/>
      <c r="XFB69" s="184"/>
      <c r="XFC69" s="184"/>
      <c r="XFD69" s="184"/>
    </row>
    <row r="70" spans="1:16384" ht="5.25" customHeight="1" thickBot="1" x14ac:dyDescent="0.3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6384" ht="19.5" thickBot="1" x14ac:dyDescent="0.3">
      <c r="A71" s="183"/>
      <c r="B71" s="192" t="s">
        <v>26</v>
      </c>
      <c r="C71" s="184">
        <f>+C65+C69</f>
        <v>12115323525.444145</v>
      </c>
      <c r="D71" s="184">
        <f>+D65+D69</f>
        <v>1009610293.7870121</v>
      </c>
      <c r="E71" s="184">
        <f t="shared" ref="E71:P71" si="7">+E65+E69</f>
        <v>0</v>
      </c>
      <c r="F71" s="184">
        <f t="shared" si="7"/>
        <v>0</v>
      </c>
      <c r="G71" s="184">
        <f t="shared" si="7"/>
        <v>0</v>
      </c>
      <c r="H71" s="184">
        <f t="shared" si="7"/>
        <v>0</v>
      </c>
      <c r="I71" s="184">
        <f t="shared" si="7"/>
        <v>0</v>
      </c>
      <c r="J71" s="184">
        <f t="shared" si="7"/>
        <v>0</v>
      </c>
      <c r="K71" s="184">
        <f t="shared" si="7"/>
        <v>0</v>
      </c>
      <c r="L71" s="184">
        <f t="shared" si="7"/>
        <v>0</v>
      </c>
      <c r="M71" s="184">
        <f t="shared" si="7"/>
        <v>0</v>
      </c>
      <c r="N71" s="184">
        <f t="shared" si="7"/>
        <v>0</v>
      </c>
      <c r="O71" s="184">
        <f t="shared" si="7"/>
        <v>0</v>
      </c>
      <c r="P71" s="184">
        <f t="shared" si="7"/>
        <v>0</v>
      </c>
      <c r="Q71" s="184">
        <f>+Q65+Q69</f>
        <v>0</v>
      </c>
      <c r="R71" s="183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3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3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3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3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3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3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3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3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3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4"/>
      <c r="GF71" s="183"/>
      <c r="GG71" s="184"/>
      <c r="GH71" s="184"/>
      <c r="GI71" s="184"/>
      <c r="GJ71" s="184"/>
      <c r="GK71" s="184"/>
      <c r="GL71" s="184"/>
      <c r="GM71" s="184"/>
      <c r="GN71" s="184"/>
      <c r="GO71" s="184"/>
      <c r="GP71" s="184"/>
      <c r="GQ71" s="184"/>
      <c r="GR71" s="184"/>
      <c r="GS71" s="184"/>
      <c r="GT71" s="184"/>
      <c r="GU71" s="184"/>
      <c r="GV71" s="184"/>
      <c r="GW71" s="183"/>
      <c r="GX71" s="184"/>
      <c r="GY71" s="184"/>
      <c r="GZ71" s="184"/>
      <c r="HA71" s="184"/>
      <c r="HB71" s="184"/>
      <c r="HC71" s="184"/>
      <c r="HD71" s="184"/>
      <c r="HE71" s="184"/>
      <c r="HF71" s="184"/>
      <c r="HG71" s="184"/>
      <c r="HH71" s="184"/>
      <c r="HI71" s="184"/>
      <c r="HJ71" s="184"/>
      <c r="HK71" s="184"/>
      <c r="HL71" s="184"/>
      <c r="HM71" s="184"/>
      <c r="HN71" s="183"/>
      <c r="HO71" s="184"/>
      <c r="HP71" s="184"/>
      <c r="HQ71" s="184"/>
      <c r="HR71" s="184"/>
      <c r="HS71" s="184"/>
      <c r="HT71" s="184"/>
      <c r="HU71" s="184"/>
      <c r="HV71" s="184"/>
      <c r="HW71" s="184"/>
      <c r="HX71" s="184"/>
      <c r="HY71" s="184"/>
      <c r="HZ71" s="184"/>
      <c r="IA71" s="184"/>
      <c r="IB71" s="184"/>
      <c r="IC71" s="184"/>
      <c r="ID71" s="184"/>
      <c r="IE71" s="183"/>
      <c r="IF71" s="184"/>
      <c r="IG71" s="184"/>
      <c r="IH71" s="184"/>
      <c r="II71" s="184"/>
      <c r="IJ71" s="184"/>
      <c r="IK71" s="184"/>
      <c r="IL71" s="184"/>
      <c r="IM71" s="184"/>
      <c r="IN71" s="184"/>
      <c r="IO71" s="184"/>
      <c r="IP71" s="184"/>
      <c r="IQ71" s="184"/>
      <c r="IR71" s="184"/>
      <c r="IS71" s="184"/>
      <c r="IT71" s="184"/>
      <c r="IU71" s="184"/>
      <c r="IV71" s="183"/>
      <c r="IW71" s="184"/>
      <c r="IX71" s="184"/>
      <c r="IY71" s="184"/>
      <c r="IZ71" s="184"/>
      <c r="JA71" s="184"/>
      <c r="JB71" s="184"/>
      <c r="JC71" s="184"/>
      <c r="JD71" s="184"/>
      <c r="JE71" s="184"/>
      <c r="JF71" s="184"/>
      <c r="JG71" s="184"/>
      <c r="JH71" s="184"/>
      <c r="JI71" s="184"/>
      <c r="JJ71" s="184"/>
      <c r="JK71" s="184"/>
      <c r="JL71" s="184"/>
      <c r="JM71" s="183"/>
      <c r="JN71" s="184"/>
      <c r="JO71" s="184"/>
      <c r="JP71" s="184"/>
      <c r="JQ71" s="184"/>
      <c r="JR71" s="184"/>
      <c r="JS71" s="184"/>
      <c r="JT71" s="184"/>
      <c r="JU71" s="184"/>
      <c r="JV71" s="184"/>
      <c r="JW71" s="184"/>
      <c r="JX71" s="184"/>
      <c r="JY71" s="184"/>
      <c r="JZ71" s="184"/>
      <c r="KA71" s="184"/>
      <c r="KB71" s="184"/>
      <c r="KC71" s="184"/>
      <c r="KD71" s="183"/>
      <c r="KE71" s="184"/>
      <c r="KF71" s="184"/>
      <c r="KG71" s="184"/>
      <c r="KH71" s="184"/>
      <c r="KI71" s="184"/>
      <c r="KJ71" s="184"/>
      <c r="KK71" s="184"/>
      <c r="KL71" s="184"/>
      <c r="KM71" s="184"/>
      <c r="KN71" s="184"/>
      <c r="KO71" s="184"/>
      <c r="KP71" s="184"/>
      <c r="KQ71" s="184"/>
      <c r="KR71" s="184"/>
      <c r="KS71" s="184"/>
      <c r="KT71" s="184"/>
      <c r="KU71" s="183"/>
      <c r="KV71" s="184"/>
      <c r="KW71" s="184"/>
      <c r="KX71" s="184"/>
      <c r="KY71" s="184"/>
      <c r="KZ71" s="184"/>
      <c r="LA71" s="184"/>
      <c r="LB71" s="184"/>
      <c r="LC71" s="184"/>
      <c r="LD71" s="184"/>
      <c r="LE71" s="184"/>
      <c r="LF71" s="184"/>
      <c r="LG71" s="184"/>
      <c r="LH71" s="184"/>
      <c r="LI71" s="184"/>
      <c r="LJ71" s="184"/>
      <c r="LK71" s="184"/>
      <c r="LL71" s="183"/>
      <c r="LM71" s="184"/>
      <c r="LN71" s="184"/>
      <c r="LO71" s="184"/>
      <c r="LP71" s="184"/>
      <c r="LQ71" s="184"/>
      <c r="LR71" s="184"/>
      <c r="LS71" s="184"/>
      <c r="LT71" s="184"/>
      <c r="LU71" s="184"/>
      <c r="LV71" s="184"/>
      <c r="LW71" s="184"/>
      <c r="LX71" s="184"/>
      <c r="LY71" s="184"/>
      <c r="LZ71" s="184"/>
      <c r="MA71" s="184"/>
      <c r="MB71" s="184"/>
      <c r="MC71" s="183"/>
      <c r="MD71" s="184"/>
      <c r="ME71" s="184"/>
      <c r="MF71" s="184"/>
      <c r="MG71" s="184"/>
      <c r="MH71" s="184"/>
      <c r="MI71" s="184"/>
      <c r="MJ71" s="184"/>
      <c r="MK71" s="184"/>
      <c r="ML71" s="184"/>
      <c r="MM71" s="184"/>
      <c r="MN71" s="184"/>
      <c r="MO71" s="184"/>
      <c r="MP71" s="184"/>
      <c r="MQ71" s="184"/>
      <c r="MR71" s="184"/>
      <c r="MS71" s="184"/>
      <c r="MT71" s="183"/>
      <c r="MU71" s="184"/>
      <c r="MV71" s="184"/>
      <c r="MW71" s="184"/>
      <c r="MX71" s="184"/>
      <c r="MY71" s="184"/>
      <c r="MZ71" s="184"/>
      <c r="NA71" s="184"/>
      <c r="NB71" s="184"/>
      <c r="NC71" s="184"/>
      <c r="ND71" s="184"/>
      <c r="NE71" s="184"/>
      <c r="NF71" s="184"/>
      <c r="NG71" s="184"/>
      <c r="NH71" s="184"/>
      <c r="NI71" s="184"/>
      <c r="NJ71" s="184"/>
      <c r="NK71" s="183"/>
      <c r="NL71" s="184"/>
      <c r="NM71" s="184"/>
      <c r="NN71" s="184"/>
      <c r="NO71" s="184"/>
      <c r="NP71" s="184"/>
      <c r="NQ71" s="184"/>
      <c r="NR71" s="184"/>
      <c r="NS71" s="184"/>
      <c r="NT71" s="184"/>
      <c r="NU71" s="184"/>
      <c r="NV71" s="184"/>
      <c r="NW71" s="184"/>
      <c r="NX71" s="184"/>
      <c r="NY71" s="184"/>
      <c r="NZ71" s="184"/>
      <c r="OA71" s="184"/>
      <c r="OB71" s="183"/>
      <c r="OC71" s="184"/>
      <c r="OD71" s="184"/>
      <c r="OE71" s="184"/>
      <c r="OF71" s="184"/>
      <c r="OG71" s="184"/>
      <c r="OH71" s="184"/>
      <c r="OI71" s="184"/>
      <c r="OJ71" s="184"/>
      <c r="OK71" s="184"/>
      <c r="OL71" s="184"/>
      <c r="OM71" s="184"/>
      <c r="ON71" s="184"/>
      <c r="OO71" s="184"/>
      <c r="OP71" s="184"/>
      <c r="OQ71" s="184"/>
      <c r="OR71" s="184"/>
      <c r="OS71" s="183"/>
      <c r="OT71" s="184"/>
      <c r="OU71" s="184"/>
      <c r="OV71" s="184"/>
      <c r="OW71" s="184"/>
      <c r="OX71" s="184"/>
      <c r="OY71" s="184"/>
      <c r="OZ71" s="184"/>
      <c r="PA71" s="184"/>
      <c r="PB71" s="184"/>
      <c r="PC71" s="184"/>
      <c r="PD71" s="184"/>
      <c r="PE71" s="184"/>
      <c r="PF71" s="184"/>
      <c r="PG71" s="184"/>
      <c r="PH71" s="184"/>
      <c r="PI71" s="184"/>
      <c r="PJ71" s="183"/>
      <c r="PK71" s="184"/>
      <c r="PL71" s="184"/>
      <c r="PM71" s="184"/>
      <c r="PN71" s="184"/>
      <c r="PO71" s="184"/>
      <c r="PP71" s="184"/>
      <c r="PQ71" s="184"/>
      <c r="PR71" s="184"/>
      <c r="PS71" s="184"/>
      <c r="PT71" s="184"/>
      <c r="PU71" s="184"/>
      <c r="PV71" s="184"/>
      <c r="PW71" s="184"/>
      <c r="PX71" s="184"/>
      <c r="PY71" s="184"/>
      <c r="PZ71" s="184"/>
      <c r="QA71" s="183"/>
      <c r="QB71" s="184"/>
      <c r="QC71" s="184"/>
      <c r="QD71" s="184"/>
      <c r="QE71" s="184"/>
      <c r="QF71" s="184"/>
      <c r="QG71" s="184"/>
      <c r="QH71" s="184"/>
      <c r="QI71" s="184"/>
      <c r="QJ71" s="184"/>
      <c r="QK71" s="184"/>
      <c r="QL71" s="184"/>
      <c r="QM71" s="184"/>
      <c r="QN71" s="184"/>
      <c r="QO71" s="184"/>
      <c r="QP71" s="184"/>
      <c r="QQ71" s="184"/>
      <c r="QR71" s="183"/>
      <c r="QS71" s="184"/>
      <c r="QT71" s="184"/>
      <c r="QU71" s="184"/>
      <c r="QV71" s="184"/>
      <c r="QW71" s="184"/>
      <c r="QX71" s="184"/>
      <c r="QY71" s="184"/>
      <c r="QZ71" s="184"/>
      <c r="RA71" s="184"/>
      <c r="RB71" s="184"/>
      <c r="RC71" s="184"/>
      <c r="RD71" s="184"/>
      <c r="RE71" s="184"/>
      <c r="RF71" s="184"/>
      <c r="RG71" s="184"/>
      <c r="RH71" s="184"/>
      <c r="RI71" s="183"/>
      <c r="RJ71" s="184"/>
      <c r="RK71" s="184"/>
      <c r="RL71" s="184"/>
      <c r="RM71" s="184"/>
      <c r="RN71" s="184"/>
      <c r="RO71" s="184"/>
      <c r="RP71" s="184"/>
      <c r="RQ71" s="184"/>
      <c r="RR71" s="184"/>
      <c r="RS71" s="184"/>
      <c r="RT71" s="184"/>
      <c r="RU71" s="184"/>
      <c r="RV71" s="184"/>
      <c r="RW71" s="184"/>
      <c r="RX71" s="184"/>
      <c r="RY71" s="184"/>
      <c r="RZ71" s="183"/>
      <c r="SA71" s="184"/>
      <c r="SB71" s="184"/>
      <c r="SC71" s="184"/>
      <c r="SD71" s="184"/>
      <c r="SE71" s="184"/>
      <c r="SF71" s="184"/>
      <c r="SG71" s="184"/>
      <c r="SH71" s="184"/>
      <c r="SI71" s="184"/>
      <c r="SJ71" s="184"/>
      <c r="SK71" s="184"/>
      <c r="SL71" s="184"/>
      <c r="SM71" s="184"/>
      <c r="SN71" s="184"/>
      <c r="SO71" s="184"/>
      <c r="SP71" s="184"/>
      <c r="SQ71" s="183"/>
      <c r="SR71" s="184"/>
      <c r="SS71" s="184"/>
      <c r="ST71" s="184"/>
      <c r="SU71" s="184"/>
      <c r="SV71" s="184"/>
      <c r="SW71" s="184"/>
      <c r="SX71" s="184"/>
      <c r="SY71" s="184"/>
      <c r="SZ71" s="184"/>
      <c r="TA71" s="184"/>
      <c r="TB71" s="184"/>
      <c r="TC71" s="184"/>
      <c r="TD71" s="184"/>
      <c r="TE71" s="184"/>
      <c r="TF71" s="184"/>
      <c r="TG71" s="184"/>
      <c r="TH71" s="183"/>
      <c r="TI71" s="184"/>
      <c r="TJ71" s="184"/>
      <c r="TK71" s="184"/>
      <c r="TL71" s="184"/>
      <c r="TM71" s="184"/>
      <c r="TN71" s="184"/>
      <c r="TO71" s="184"/>
      <c r="TP71" s="184"/>
      <c r="TQ71" s="184"/>
      <c r="TR71" s="184"/>
      <c r="TS71" s="184"/>
      <c r="TT71" s="184"/>
      <c r="TU71" s="184"/>
      <c r="TV71" s="184"/>
      <c r="TW71" s="184"/>
      <c r="TX71" s="184"/>
      <c r="TY71" s="183"/>
      <c r="TZ71" s="184"/>
      <c r="UA71" s="184"/>
      <c r="UB71" s="184"/>
      <c r="UC71" s="184"/>
      <c r="UD71" s="184"/>
      <c r="UE71" s="184"/>
      <c r="UF71" s="184"/>
      <c r="UG71" s="184"/>
      <c r="UH71" s="184"/>
      <c r="UI71" s="184"/>
      <c r="UJ71" s="184"/>
      <c r="UK71" s="184"/>
      <c r="UL71" s="184"/>
      <c r="UM71" s="184"/>
      <c r="UN71" s="184"/>
      <c r="UO71" s="184"/>
      <c r="UP71" s="183"/>
      <c r="UQ71" s="184"/>
      <c r="UR71" s="184"/>
      <c r="US71" s="184"/>
      <c r="UT71" s="184"/>
      <c r="UU71" s="184"/>
      <c r="UV71" s="184"/>
      <c r="UW71" s="184"/>
      <c r="UX71" s="184"/>
      <c r="UY71" s="184"/>
      <c r="UZ71" s="184"/>
      <c r="VA71" s="184"/>
      <c r="VB71" s="184"/>
      <c r="VC71" s="184"/>
      <c r="VD71" s="184"/>
      <c r="VE71" s="184"/>
      <c r="VF71" s="184"/>
      <c r="VG71" s="183"/>
      <c r="VH71" s="184"/>
      <c r="VI71" s="184"/>
      <c r="VJ71" s="184"/>
      <c r="VK71" s="184"/>
      <c r="VL71" s="184"/>
      <c r="VM71" s="184"/>
      <c r="VN71" s="184"/>
      <c r="VO71" s="184"/>
      <c r="VP71" s="184"/>
      <c r="VQ71" s="184"/>
      <c r="VR71" s="184"/>
      <c r="VS71" s="184"/>
      <c r="VT71" s="184"/>
      <c r="VU71" s="184"/>
      <c r="VV71" s="184"/>
      <c r="VW71" s="184"/>
      <c r="VX71" s="183"/>
      <c r="VY71" s="184"/>
      <c r="VZ71" s="184"/>
      <c r="WA71" s="184"/>
      <c r="WB71" s="184"/>
      <c r="WC71" s="184"/>
      <c r="WD71" s="184"/>
      <c r="WE71" s="184"/>
      <c r="WF71" s="184"/>
      <c r="WG71" s="184"/>
      <c r="WH71" s="184"/>
      <c r="WI71" s="184"/>
      <c r="WJ71" s="184"/>
      <c r="WK71" s="184"/>
      <c r="WL71" s="184"/>
      <c r="WM71" s="184"/>
      <c r="WN71" s="184"/>
      <c r="WO71" s="183"/>
      <c r="WP71" s="184"/>
      <c r="WQ71" s="184"/>
      <c r="WR71" s="184"/>
      <c r="WS71" s="184"/>
      <c r="WT71" s="184"/>
      <c r="WU71" s="184"/>
      <c r="WV71" s="184"/>
      <c r="WW71" s="184"/>
      <c r="WX71" s="184"/>
      <c r="WY71" s="184"/>
      <c r="WZ71" s="184"/>
      <c r="XA71" s="184"/>
      <c r="XB71" s="184"/>
      <c r="XC71" s="184"/>
      <c r="XD71" s="184"/>
      <c r="XE71" s="184"/>
      <c r="XF71" s="183"/>
      <c r="XG71" s="184"/>
      <c r="XH71" s="184"/>
      <c r="XI71" s="184"/>
      <c r="XJ71" s="184"/>
      <c r="XK71" s="184"/>
      <c r="XL71" s="184"/>
      <c r="XM71" s="184"/>
      <c r="XN71" s="184"/>
      <c r="XO71" s="184"/>
      <c r="XP71" s="184"/>
      <c r="XQ71" s="184"/>
      <c r="XR71" s="184"/>
      <c r="XS71" s="184"/>
      <c r="XT71" s="184"/>
      <c r="XU71" s="184"/>
      <c r="XV71" s="184"/>
      <c r="XW71" s="183"/>
      <c r="XX71" s="184"/>
      <c r="XY71" s="184"/>
      <c r="XZ71" s="184"/>
      <c r="YA71" s="184"/>
      <c r="YB71" s="184"/>
      <c r="YC71" s="184"/>
      <c r="YD71" s="184"/>
      <c r="YE71" s="184"/>
      <c r="YF71" s="184"/>
      <c r="YG71" s="184"/>
      <c r="YH71" s="184"/>
      <c r="YI71" s="184"/>
      <c r="YJ71" s="184"/>
      <c r="YK71" s="184"/>
      <c r="YL71" s="184"/>
      <c r="YM71" s="184"/>
      <c r="YN71" s="183"/>
      <c r="YO71" s="184"/>
      <c r="YP71" s="184"/>
      <c r="YQ71" s="184"/>
      <c r="YR71" s="184"/>
      <c r="YS71" s="184"/>
      <c r="YT71" s="184"/>
      <c r="YU71" s="184"/>
      <c r="YV71" s="184"/>
      <c r="YW71" s="184"/>
      <c r="YX71" s="184"/>
      <c r="YY71" s="184"/>
      <c r="YZ71" s="184"/>
      <c r="ZA71" s="184"/>
      <c r="ZB71" s="184"/>
      <c r="ZC71" s="184"/>
      <c r="ZD71" s="184"/>
      <c r="ZE71" s="183"/>
      <c r="ZF71" s="184"/>
      <c r="ZG71" s="184"/>
      <c r="ZH71" s="184"/>
      <c r="ZI71" s="184"/>
      <c r="ZJ71" s="184"/>
      <c r="ZK71" s="184"/>
      <c r="ZL71" s="184"/>
      <c r="ZM71" s="184"/>
      <c r="ZN71" s="184"/>
      <c r="ZO71" s="184"/>
      <c r="ZP71" s="184"/>
      <c r="ZQ71" s="184"/>
      <c r="ZR71" s="184"/>
      <c r="ZS71" s="184"/>
      <c r="ZT71" s="184"/>
      <c r="ZU71" s="184"/>
      <c r="ZV71" s="183"/>
      <c r="ZW71" s="184"/>
      <c r="ZX71" s="184"/>
      <c r="ZY71" s="184"/>
      <c r="ZZ71" s="184"/>
      <c r="AAA71" s="184"/>
      <c r="AAB71" s="184"/>
      <c r="AAC71" s="184"/>
      <c r="AAD71" s="184"/>
      <c r="AAE71" s="184"/>
      <c r="AAF71" s="184"/>
      <c r="AAG71" s="184"/>
      <c r="AAH71" s="184"/>
      <c r="AAI71" s="184"/>
      <c r="AAJ71" s="184"/>
      <c r="AAK71" s="184"/>
      <c r="AAL71" s="184"/>
      <c r="AAM71" s="183"/>
      <c r="AAN71" s="184"/>
      <c r="AAO71" s="184"/>
      <c r="AAP71" s="184"/>
      <c r="AAQ71" s="184"/>
      <c r="AAR71" s="184"/>
      <c r="AAS71" s="184"/>
      <c r="AAT71" s="184"/>
      <c r="AAU71" s="184"/>
      <c r="AAV71" s="184"/>
      <c r="AAW71" s="184"/>
      <c r="AAX71" s="184"/>
      <c r="AAY71" s="184"/>
      <c r="AAZ71" s="184"/>
      <c r="ABA71" s="184"/>
      <c r="ABB71" s="184"/>
      <c r="ABC71" s="184"/>
      <c r="ABD71" s="183"/>
      <c r="ABE71" s="184"/>
      <c r="ABF71" s="184"/>
      <c r="ABG71" s="184"/>
      <c r="ABH71" s="184"/>
      <c r="ABI71" s="184"/>
      <c r="ABJ71" s="184"/>
      <c r="ABK71" s="184"/>
      <c r="ABL71" s="184"/>
      <c r="ABM71" s="184"/>
      <c r="ABN71" s="184"/>
      <c r="ABO71" s="184"/>
      <c r="ABP71" s="184"/>
      <c r="ABQ71" s="184"/>
      <c r="ABR71" s="184"/>
      <c r="ABS71" s="184"/>
      <c r="ABT71" s="184"/>
      <c r="ABU71" s="183"/>
      <c r="ABV71" s="184"/>
      <c r="ABW71" s="184"/>
      <c r="ABX71" s="184"/>
      <c r="ABY71" s="184"/>
      <c r="ABZ71" s="184"/>
      <c r="ACA71" s="184"/>
      <c r="ACB71" s="184"/>
      <c r="ACC71" s="184"/>
      <c r="ACD71" s="184"/>
      <c r="ACE71" s="184"/>
      <c r="ACF71" s="184"/>
      <c r="ACG71" s="184"/>
      <c r="ACH71" s="184"/>
      <c r="ACI71" s="184"/>
      <c r="ACJ71" s="184"/>
      <c r="ACK71" s="184"/>
      <c r="ACL71" s="183"/>
      <c r="ACM71" s="184"/>
      <c r="ACN71" s="184"/>
      <c r="ACO71" s="184"/>
      <c r="ACP71" s="184"/>
      <c r="ACQ71" s="184"/>
      <c r="ACR71" s="184"/>
      <c r="ACS71" s="184"/>
      <c r="ACT71" s="184"/>
      <c r="ACU71" s="184"/>
      <c r="ACV71" s="184"/>
      <c r="ACW71" s="184"/>
      <c r="ACX71" s="184"/>
      <c r="ACY71" s="184"/>
      <c r="ACZ71" s="184"/>
      <c r="ADA71" s="184"/>
      <c r="ADB71" s="184"/>
      <c r="ADC71" s="183"/>
      <c r="ADD71" s="184"/>
      <c r="ADE71" s="184"/>
      <c r="ADF71" s="184"/>
      <c r="ADG71" s="184"/>
      <c r="ADH71" s="184"/>
      <c r="ADI71" s="184"/>
      <c r="ADJ71" s="184"/>
      <c r="ADK71" s="184"/>
      <c r="ADL71" s="184"/>
      <c r="ADM71" s="184"/>
      <c r="ADN71" s="184"/>
      <c r="ADO71" s="184"/>
      <c r="ADP71" s="184"/>
      <c r="ADQ71" s="184"/>
      <c r="ADR71" s="184"/>
      <c r="ADS71" s="184"/>
      <c r="ADT71" s="183"/>
      <c r="ADU71" s="184"/>
      <c r="ADV71" s="184"/>
      <c r="ADW71" s="184"/>
      <c r="ADX71" s="184"/>
      <c r="ADY71" s="184"/>
      <c r="ADZ71" s="184"/>
      <c r="AEA71" s="184"/>
      <c r="AEB71" s="184"/>
      <c r="AEC71" s="184"/>
      <c r="AED71" s="184"/>
      <c r="AEE71" s="184"/>
      <c r="AEF71" s="184"/>
      <c r="AEG71" s="184"/>
      <c r="AEH71" s="184"/>
      <c r="AEI71" s="184"/>
      <c r="AEJ71" s="184"/>
      <c r="AEK71" s="183"/>
      <c r="AEL71" s="184"/>
      <c r="AEM71" s="184"/>
      <c r="AEN71" s="184"/>
      <c r="AEO71" s="184"/>
      <c r="AEP71" s="184"/>
      <c r="AEQ71" s="184"/>
      <c r="AER71" s="184"/>
      <c r="AES71" s="184"/>
      <c r="AET71" s="184"/>
      <c r="AEU71" s="184"/>
      <c r="AEV71" s="184"/>
      <c r="AEW71" s="184"/>
      <c r="AEX71" s="184"/>
      <c r="AEY71" s="184"/>
      <c r="AEZ71" s="184"/>
      <c r="AFA71" s="184"/>
      <c r="AFB71" s="183"/>
      <c r="AFC71" s="184"/>
      <c r="AFD71" s="184"/>
      <c r="AFE71" s="184"/>
      <c r="AFF71" s="184"/>
      <c r="AFG71" s="184"/>
      <c r="AFH71" s="184"/>
      <c r="AFI71" s="184"/>
      <c r="AFJ71" s="184"/>
      <c r="AFK71" s="184"/>
      <c r="AFL71" s="184"/>
      <c r="AFM71" s="184"/>
      <c r="AFN71" s="184"/>
      <c r="AFO71" s="184"/>
      <c r="AFP71" s="184"/>
      <c r="AFQ71" s="184"/>
      <c r="AFR71" s="184"/>
      <c r="AFS71" s="183"/>
      <c r="AFT71" s="184"/>
      <c r="AFU71" s="184"/>
      <c r="AFV71" s="184"/>
      <c r="AFW71" s="184"/>
      <c r="AFX71" s="184"/>
      <c r="AFY71" s="184"/>
      <c r="AFZ71" s="184"/>
      <c r="AGA71" s="184"/>
      <c r="AGB71" s="184"/>
      <c r="AGC71" s="184"/>
      <c r="AGD71" s="184"/>
      <c r="AGE71" s="184"/>
      <c r="AGF71" s="184"/>
      <c r="AGG71" s="184"/>
      <c r="AGH71" s="184"/>
      <c r="AGI71" s="184"/>
      <c r="AGJ71" s="183"/>
      <c r="AGK71" s="184"/>
      <c r="AGL71" s="184"/>
      <c r="AGM71" s="184"/>
      <c r="AGN71" s="184"/>
      <c r="AGO71" s="184"/>
      <c r="AGP71" s="184"/>
      <c r="AGQ71" s="184"/>
      <c r="AGR71" s="184"/>
      <c r="AGS71" s="184"/>
      <c r="AGT71" s="184"/>
      <c r="AGU71" s="184"/>
      <c r="AGV71" s="184"/>
      <c r="AGW71" s="184"/>
      <c r="AGX71" s="184"/>
      <c r="AGY71" s="184"/>
      <c r="AGZ71" s="184"/>
      <c r="AHA71" s="183"/>
      <c r="AHB71" s="184"/>
      <c r="AHC71" s="184"/>
      <c r="AHD71" s="184"/>
      <c r="AHE71" s="184"/>
      <c r="AHF71" s="184"/>
      <c r="AHG71" s="184"/>
      <c r="AHH71" s="184"/>
      <c r="AHI71" s="184"/>
      <c r="AHJ71" s="184"/>
      <c r="AHK71" s="184"/>
      <c r="AHL71" s="184"/>
      <c r="AHM71" s="184"/>
      <c r="AHN71" s="184"/>
      <c r="AHO71" s="184"/>
      <c r="AHP71" s="184"/>
      <c r="AHQ71" s="184"/>
      <c r="AHR71" s="183"/>
      <c r="AHS71" s="184"/>
      <c r="AHT71" s="184"/>
      <c r="AHU71" s="184"/>
      <c r="AHV71" s="184"/>
      <c r="AHW71" s="184"/>
      <c r="AHX71" s="184"/>
      <c r="AHY71" s="184"/>
      <c r="AHZ71" s="184"/>
      <c r="AIA71" s="184"/>
      <c r="AIB71" s="184"/>
      <c r="AIC71" s="184"/>
      <c r="AID71" s="184"/>
      <c r="AIE71" s="184"/>
      <c r="AIF71" s="184"/>
      <c r="AIG71" s="184"/>
      <c r="AIH71" s="184"/>
      <c r="AII71" s="183"/>
      <c r="AIJ71" s="184"/>
      <c r="AIK71" s="184"/>
      <c r="AIL71" s="184"/>
      <c r="AIM71" s="184"/>
      <c r="AIN71" s="184"/>
      <c r="AIO71" s="184"/>
      <c r="AIP71" s="184"/>
      <c r="AIQ71" s="184"/>
      <c r="AIR71" s="184"/>
      <c r="AIS71" s="184"/>
      <c r="AIT71" s="184"/>
      <c r="AIU71" s="184"/>
      <c r="AIV71" s="184"/>
      <c r="AIW71" s="184"/>
      <c r="AIX71" s="184"/>
      <c r="AIY71" s="184"/>
      <c r="AIZ71" s="183"/>
      <c r="AJA71" s="184"/>
      <c r="AJB71" s="184"/>
      <c r="AJC71" s="184"/>
      <c r="AJD71" s="184"/>
      <c r="AJE71" s="184"/>
      <c r="AJF71" s="184"/>
      <c r="AJG71" s="184"/>
      <c r="AJH71" s="184"/>
      <c r="AJI71" s="184"/>
      <c r="AJJ71" s="184"/>
      <c r="AJK71" s="184"/>
      <c r="AJL71" s="184"/>
      <c r="AJM71" s="184"/>
      <c r="AJN71" s="184"/>
      <c r="AJO71" s="184"/>
      <c r="AJP71" s="184"/>
      <c r="AJQ71" s="183"/>
      <c r="AJR71" s="184"/>
      <c r="AJS71" s="184"/>
      <c r="AJT71" s="184"/>
      <c r="AJU71" s="184"/>
      <c r="AJV71" s="184"/>
      <c r="AJW71" s="184"/>
      <c r="AJX71" s="184"/>
      <c r="AJY71" s="184"/>
      <c r="AJZ71" s="184"/>
      <c r="AKA71" s="184"/>
      <c r="AKB71" s="184"/>
      <c r="AKC71" s="184"/>
      <c r="AKD71" s="184"/>
      <c r="AKE71" s="184"/>
      <c r="AKF71" s="184"/>
      <c r="AKG71" s="184"/>
      <c r="AKH71" s="183"/>
      <c r="AKI71" s="184"/>
      <c r="AKJ71" s="184"/>
      <c r="AKK71" s="184"/>
      <c r="AKL71" s="184"/>
      <c r="AKM71" s="184"/>
      <c r="AKN71" s="184"/>
      <c r="AKO71" s="184"/>
      <c r="AKP71" s="184"/>
      <c r="AKQ71" s="184"/>
      <c r="AKR71" s="184"/>
      <c r="AKS71" s="184"/>
      <c r="AKT71" s="184"/>
      <c r="AKU71" s="184"/>
      <c r="AKV71" s="184"/>
      <c r="AKW71" s="184"/>
      <c r="AKX71" s="184"/>
      <c r="AKY71" s="183"/>
      <c r="AKZ71" s="184"/>
      <c r="ALA71" s="184"/>
      <c r="ALB71" s="184"/>
      <c r="ALC71" s="184"/>
      <c r="ALD71" s="184"/>
      <c r="ALE71" s="184"/>
      <c r="ALF71" s="184"/>
      <c r="ALG71" s="184"/>
      <c r="ALH71" s="184"/>
      <c r="ALI71" s="184"/>
      <c r="ALJ71" s="184"/>
      <c r="ALK71" s="184"/>
      <c r="ALL71" s="184"/>
      <c r="ALM71" s="184"/>
      <c r="ALN71" s="184"/>
      <c r="ALO71" s="184"/>
      <c r="ALP71" s="183"/>
      <c r="ALQ71" s="184"/>
      <c r="ALR71" s="184"/>
      <c r="ALS71" s="184"/>
      <c r="ALT71" s="184"/>
      <c r="ALU71" s="184"/>
      <c r="ALV71" s="184"/>
      <c r="ALW71" s="184"/>
      <c r="ALX71" s="184"/>
      <c r="ALY71" s="184"/>
      <c r="ALZ71" s="184"/>
      <c r="AMA71" s="184"/>
      <c r="AMB71" s="184"/>
      <c r="AMC71" s="184"/>
      <c r="AMD71" s="184"/>
      <c r="AME71" s="184"/>
      <c r="AMF71" s="184"/>
      <c r="AMG71" s="183"/>
      <c r="AMH71" s="184"/>
      <c r="AMI71" s="184"/>
      <c r="AMJ71" s="184"/>
      <c r="AMK71" s="184"/>
      <c r="AML71" s="184"/>
      <c r="AMM71" s="184"/>
      <c r="AMN71" s="184"/>
      <c r="AMO71" s="184"/>
      <c r="AMP71" s="184"/>
      <c r="AMQ71" s="184"/>
      <c r="AMR71" s="184"/>
      <c r="AMS71" s="184"/>
      <c r="AMT71" s="184"/>
      <c r="AMU71" s="184"/>
      <c r="AMV71" s="184"/>
      <c r="AMW71" s="184"/>
      <c r="AMX71" s="183"/>
      <c r="AMY71" s="184"/>
      <c r="AMZ71" s="184"/>
      <c r="ANA71" s="184"/>
      <c r="ANB71" s="184"/>
      <c r="ANC71" s="184"/>
      <c r="AND71" s="184"/>
      <c r="ANE71" s="184"/>
      <c r="ANF71" s="184"/>
      <c r="ANG71" s="184"/>
      <c r="ANH71" s="184"/>
      <c r="ANI71" s="184"/>
      <c r="ANJ71" s="184"/>
      <c r="ANK71" s="184"/>
      <c r="ANL71" s="184"/>
      <c r="ANM71" s="184"/>
      <c r="ANN71" s="184"/>
      <c r="ANO71" s="183"/>
      <c r="ANP71" s="184"/>
      <c r="ANQ71" s="184"/>
      <c r="ANR71" s="184"/>
      <c r="ANS71" s="184"/>
      <c r="ANT71" s="184"/>
      <c r="ANU71" s="184"/>
      <c r="ANV71" s="184"/>
      <c r="ANW71" s="184"/>
      <c r="ANX71" s="184"/>
      <c r="ANY71" s="184"/>
      <c r="ANZ71" s="184"/>
      <c r="AOA71" s="184"/>
      <c r="AOB71" s="184"/>
      <c r="AOC71" s="184"/>
      <c r="AOD71" s="184"/>
      <c r="AOE71" s="184"/>
      <c r="AOF71" s="183"/>
      <c r="AOG71" s="184"/>
      <c r="AOH71" s="184"/>
      <c r="AOI71" s="184"/>
      <c r="AOJ71" s="184"/>
      <c r="AOK71" s="184"/>
      <c r="AOL71" s="184"/>
      <c r="AOM71" s="184"/>
      <c r="AON71" s="184"/>
      <c r="AOO71" s="184"/>
      <c r="AOP71" s="184"/>
      <c r="AOQ71" s="184"/>
      <c r="AOR71" s="184"/>
      <c r="AOS71" s="184"/>
      <c r="AOT71" s="184"/>
      <c r="AOU71" s="184"/>
      <c r="AOV71" s="184"/>
      <c r="AOW71" s="183"/>
      <c r="AOX71" s="184"/>
      <c r="AOY71" s="184"/>
      <c r="AOZ71" s="184"/>
      <c r="APA71" s="184"/>
      <c r="APB71" s="184"/>
      <c r="APC71" s="184"/>
      <c r="APD71" s="184"/>
      <c r="APE71" s="184"/>
      <c r="APF71" s="184"/>
      <c r="APG71" s="184"/>
      <c r="APH71" s="184"/>
      <c r="API71" s="184"/>
      <c r="APJ71" s="184"/>
      <c r="APK71" s="184"/>
      <c r="APL71" s="184"/>
      <c r="APM71" s="184"/>
      <c r="APN71" s="183"/>
      <c r="APO71" s="184"/>
      <c r="APP71" s="184"/>
      <c r="APQ71" s="184"/>
      <c r="APR71" s="184"/>
      <c r="APS71" s="184"/>
      <c r="APT71" s="184"/>
      <c r="APU71" s="184"/>
      <c r="APV71" s="184"/>
      <c r="APW71" s="184"/>
      <c r="APX71" s="184"/>
      <c r="APY71" s="184"/>
      <c r="APZ71" s="184"/>
      <c r="AQA71" s="184"/>
      <c r="AQB71" s="184"/>
      <c r="AQC71" s="184"/>
      <c r="AQD71" s="184"/>
      <c r="AQE71" s="183"/>
      <c r="AQF71" s="184"/>
      <c r="AQG71" s="184"/>
      <c r="AQH71" s="184"/>
      <c r="AQI71" s="184"/>
      <c r="AQJ71" s="184"/>
      <c r="AQK71" s="184"/>
      <c r="AQL71" s="184"/>
      <c r="AQM71" s="184"/>
      <c r="AQN71" s="184"/>
      <c r="AQO71" s="184"/>
      <c r="AQP71" s="184"/>
      <c r="AQQ71" s="184"/>
      <c r="AQR71" s="184"/>
      <c r="AQS71" s="184"/>
      <c r="AQT71" s="184"/>
      <c r="AQU71" s="184"/>
      <c r="AQV71" s="183"/>
      <c r="AQW71" s="184"/>
      <c r="AQX71" s="184"/>
      <c r="AQY71" s="184"/>
      <c r="AQZ71" s="184"/>
      <c r="ARA71" s="184"/>
      <c r="ARB71" s="184"/>
      <c r="ARC71" s="184"/>
      <c r="ARD71" s="184"/>
      <c r="ARE71" s="184"/>
      <c r="ARF71" s="184"/>
      <c r="ARG71" s="184"/>
      <c r="ARH71" s="184"/>
      <c r="ARI71" s="184"/>
      <c r="ARJ71" s="184"/>
      <c r="ARK71" s="184"/>
      <c r="ARL71" s="184"/>
      <c r="ARM71" s="183"/>
      <c r="ARN71" s="184"/>
      <c r="ARO71" s="184"/>
      <c r="ARP71" s="184"/>
      <c r="ARQ71" s="184"/>
      <c r="ARR71" s="184"/>
      <c r="ARS71" s="184"/>
      <c r="ART71" s="184"/>
      <c r="ARU71" s="184"/>
      <c r="ARV71" s="184"/>
      <c r="ARW71" s="184"/>
      <c r="ARX71" s="184"/>
      <c r="ARY71" s="184"/>
      <c r="ARZ71" s="184"/>
      <c r="ASA71" s="184"/>
      <c r="ASB71" s="184"/>
      <c r="ASC71" s="184"/>
      <c r="ASD71" s="183"/>
      <c r="ASE71" s="184"/>
      <c r="ASF71" s="184"/>
      <c r="ASG71" s="184"/>
      <c r="ASH71" s="184"/>
      <c r="ASI71" s="184"/>
      <c r="ASJ71" s="184"/>
      <c r="ASK71" s="184"/>
      <c r="ASL71" s="184"/>
      <c r="ASM71" s="184"/>
      <c r="ASN71" s="184"/>
      <c r="ASO71" s="184"/>
      <c r="ASP71" s="184"/>
      <c r="ASQ71" s="184"/>
      <c r="ASR71" s="184"/>
      <c r="ASS71" s="184"/>
      <c r="AST71" s="184"/>
      <c r="ASU71" s="183"/>
      <c r="ASV71" s="184"/>
      <c r="ASW71" s="184"/>
      <c r="ASX71" s="184"/>
      <c r="ASY71" s="184"/>
      <c r="ASZ71" s="184"/>
      <c r="ATA71" s="184"/>
      <c r="ATB71" s="184"/>
      <c r="ATC71" s="184"/>
      <c r="ATD71" s="184"/>
      <c r="ATE71" s="184"/>
      <c r="ATF71" s="184"/>
      <c r="ATG71" s="184"/>
      <c r="ATH71" s="184"/>
      <c r="ATI71" s="184"/>
      <c r="ATJ71" s="184"/>
      <c r="ATK71" s="184"/>
      <c r="ATL71" s="183"/>
      <c r="ATM71" s="184"/>
      <c r="ATN71" s="184"/>
      <c r="ATO71" s="184"/>
      <c r="ATP71" s="184"/>
      <c r="ATQ71" s="184"/>
      <c r="ATR71" s="184"/>
      <c r="ATS71" s="184"/>
      <c r="ATT71" s="184"/>
      <c r="ATU71" s="184"/>
      <c r="ATV71" s="184"/>
      <c r="ATW71" s="184"/>
      <c r="ATX71" s="184"/>
      <c r="ATY71" s="184"/>
      <c r="ATZ71" s="184"/>
      <c r="AUA71" s="184"/>
      <c r="AUB71" s="184"/>
      <c r="AUC71" s="183"/>
      <c r="AUD71" s="184"/>
      <c r="AUE71" s="184"/>
      <c r="AUF71" s="184"/>
      <c r="AUG71" s="184"/>
      <c r="AUH71" s="184"/>
      <c r="AUI71" s="184"/>
      <c r="AUJ71" s="184"/>
      <c r="AUK71" s="184"/>
      <c r="AUL71" s="184"/>
      <c r="AUM71" s="184"/>
      <c r="AUN71" s="184"/>
      <c r="AUO71" s="184"/>
      <c r="AUP71" s="184"/>
      <c r="AUQ71" s="184"/>
      <c r="AUR71" s="184"/>
      <c r="AUS71" s="184"/>
      <c r="AUT71" s="183"/>
      <c r="AUU71" s="184"/>
      <c r="AUV71" s="184"/>
      <c r="AUW71" s="184"/>
      <c r="AUX71" s="184"/>
      <c r="AUY71" s="184"/>
      <c r="AUZ71" s="184"/>
      <c r="AVA71" s="184"/>
      <c r="AVB71" s="184"/>
      <c r="AVC71" s="184"/>
      <c r="AVD71" s="184"/>
      <c r="AVE71" s="184"/>
      <c r="AVF71" s="184"/>
      <c r="AVG71" s="184"/>
      <c r="AVH71" s="184"/>
      <c r="AVI71" s="184"/>
      <c r="AVJ71" s="184"/>
      <c r="AVK71" s="183"/>
      <c r="AVL71" s="184"/>
      <c r="AVM71" s="184"/>
      <c r="AVN71" s="184"/>
      <c r="AVO71" s="184"/>
      <c r="AVP71" s="184"/>
      <c r="AVQ71" s="184"/>
      <c r="AVR71" s="184"/>
      <c r="AVS71" s="184"/>
      <c r="AVT71" s="184"/>
      <c r="AVU71" s="184"/>
      <c r="AVV71" s="184"/>
      <c r="AVW71" s="184"/>
      <c r="AVX71" s="184"/>
      <c r="AVY71" s="184"/>
      <c r="AVZ71" s="184"/>
      <c r="AWA71" s="184"/>
      <c r="AWB71" s="183"/>
      <c r="AWC71" s="184"/>
      <c r="AWD71" s="184"/>
      <c r="AWE71" s="184"/>
      <c r="AWF71" s="184"/>
      <c r="AWG71" s="184"/>
      <c r="AWH71" s="184"/>
      <c r="AWI71" s="184"/>
      <c r="AWJ71" s="184"/>
      <c r="AWK71" s="184"/>
      <c r="AWL71" s="184"/>
      <c r="AWM71" s="184"/>
      <c r="AWN71" s="184"/>
      <c r="AWO71" s="184"/>
      <c r="AWP71" s="184"/>
      <c r="AWQ71" s="184"/>
      <c r="AWR71" s="184"/>
      <c r="AWS71" s="183"/>
      <c r="AWT71" s="184"/>
      <c r="AWU71" s="184"/>
      <c r="AWV71" s="184"/>
      <c r="AWW71" s="184"/>
      <c r="AWX71" s="184"/>
      <c r="AWY71" s="184"/>
      <c r="AWZ71" s="184"/>
      <c r="AXA71" s="184"/>
      <c r="AXB71" s="184"/>
      <c r="AXC71" s="184"/>
      <c r="AXD71" s="184"/>
      <c r="AXE71" s="184"/>
      <c r="AXF71" s="184"/>
      <c r="AXG71" s="184"/>
      <c r="AXH71" s="184"/>
      <c r="AXI71" s="184"/>
      <c r="AXJ71" s="183"/>
      <c r="AXK71" s="184"/>
      <c r="AXL71" s="184"/>
      <c r="AXM71" s="184"/>
      <c r="AXN71" s="184"/>
      <c r="AXO71" s="184"/>
      <c r="AXP71" s="184"/>
      <c r="AXQ71" s="184"/>
      <c r="AXR71" s="184"/>
      <c r="AXS71" s="184"/>
      <c r="AXT71" s="184"/>
      <c r="AXU71" s="184"/>
      <c r="AXV71" s="184"/>
      <c r="AXW71" s="184"/>
      <c r="AXX71" s="184"/>
      <c r="AXY71" s="184"/>
      <c r="AXZ71" s="184"/>
      <c r="AYA71" s="183"/>
      <c r="AYB71" s="184"/>
      <c r="AYC71" s="184"/>
      <c r="AYD71" s="184"/>
      <c r="AYE71" s="184"/>
      <c r="AYF71" s="184"/>
      <c r="AYG71" s="184"/>
      <c r="AYH71" s="184"/>
      <c r="AYI71" s="184"/>
      <c r="AYJ71" s="184"/>
      <c r="AYK71" s="184"/>
      <c r="AYL71" s="184"/>
      <c r="AYM71" s="184"/>
      <c r="AYN71" s="184"/>
      <c r="AYO71" s="184"/>
      <c r="AYP71" s="184"/>
      <c r="AYQ71" s="184"/>
      <c r="AYR71" s="183"/>
      <c r="AYS71" s="184"/>
      <c r="AYT71" s="184"/>
      <c r="AYU71" s="184"/>
      <c r="AYV71" s="184"/>
      <c r="AYW71" s="184"/>
      <c r="AYX71" s="184"/>
      <c r="AYY71" s="184"/>
      <c r="AYZ71" s="184"/>
      <c r="AZA71" s="184"/>
      <c r="AZB71" s="184"/>
      <c r="AZC71" s="184"/>
      <c r="AZD71" s="184"/>
      <c r="AZE71" s="184"/>
      <c r="AZF71" s="184"/>
      <c r="AZG71" s="184"/>
      <c r="AZH71" s="184"/>
      <c r="AZI71" s="183"/>
      <c r="AZJ71" s="184"/>
      <c r="AZK71" s="184"/>
      <c r="AZL71" s="184"/>
      <c r="AZM71" s="184"/>
      <c r="AZN71" s="184"/>
      <c r="AZO71" s="184"/>
      <c r="AZP71" s="184"/>
      <c r="AZQ71" s="184"/>
      <c r="AZR71" s="184"/>
      <c r="AZS71" s="184"/>
      <c r="AZT71" s="184"/>
      <c r="AZU71" s="184"/>
      <c r="AZV71" s="184"/>
      <c r="AZW71" s="184"/>
      <c r="AZX71" s="184"/>
      <c r="AZY71" s="184"/>
      <c r="AZZ71" s="183"/>
      <c r="BAA71" s="184"/>
      <c r="BAB71" s="184"/>
      <c r="BAC71" s="184"/>
      <c r="BAD71" s="184"/>
      <c r="BAE71" s="184"/>
      <c r="BAF71" s="184"/>
      <c r="BAG71" s="184"/>
      <c r="BAH71" s="184"/>
      <c r="BAI71" s="184"/>
      <c r="BAJ71" s="184"/>
      <c r="BAK71" s="184"/>
      <c r="BAL71" s="184"/>
      <c r="BAM71" s="184"/>
      <c r="BAN71" s="184"/>
      <c r="BAO71" s="184"/>
      <c r="BAP71" s="184"/>
      <c r="BAQ71" s="183"/>
      <c r="BAR71" s="184"/>
      <c r="BAS71" s="184"/>
      <c r="BAT71" s="184"/>
      <c r="BAU71" s="184"/>
      <c r="BAV71" s="184"/>
      <c r="BAW71" s="184"/>
      <c r="BAX71" s="184"/>
      <c r="BAY71" s="184"/>
      <c r="BAZ71" s="184"/>
      <c r="BBA71" s="184"/>
      <c r="BBB71" s="184"/>
      <c r="BBC71" s="184"/>
      <c r="BBD71" s="184"/>
      <c r="BBE71" s="184"/>
      <c r="BBF71" s="184"/>
      <c r="BBG71" s="184"/>
      <c r="BBH71" s="183"/>
      <c r="BBI71" s="184"/>
      <c r="BBJ71" s="184"/>
      <c r="BBK71" s="184"/>
      <c r="BBL71" s="184"/>
      <c r="BBM71" s="184"/>
      <c r="BBN71" s="184"/>
      <c r="BBO71" s="184"/>
      <c r="BBP71" s="184"/>
      <c r="BBQ71" s="184"/>
      <c r="BBR71" s="184"/>
      <c r="BBS71" s="184"/>
      <c r="BBT71" s="184"/>
      <c r="BBU71" s="184"/>
      <c r="BBV71" s="184"/>
      <c r="BBW71" s="184"/>
      <c r="BBX71" s="184"/>
      <c r="BBY71" s="183"/>
      <c r="BBZ71" s="184"/>
      <c r="BCA71" s="184"/>
      <c r="BCB71" s="184"/>
      <c r="BCC71" s="184"/>
      <c r="BCD71" s="184"/>
      <c r="BCE71" s="184"/>
      <c r="BCF71" s="184"/>
      <c r="BCG71" s="184"/>
      <c r="BCH71" s="184"/>
      <c r="BCI71" s="184"/>
      <c r="BCJ71" s="184"/>
      <c r="BCK71" s="184"/>
      <c r="BCL71" s="184"/>
      <c r="BCM71" s="184"/>
      <c r="BCN71" s="184"/>
      <c r="BCO71" s="184"/>
      <c r="BCP71" s="183"/>
      <c r="BCQ71" s="184"/>
      <c r="BCR71" s="184"/>
      <c r="BCS71" s="184"/>
      <c r="BCT71" s="184"/>
      <c r="BCU71" s="184"/>
      <c r="BCV71" s="184"/>
      <c r="BCW71" s="184"/>
      <c r="BCX71" s="184"/>
      <c r="BCY71" s="184"/>
      <c r="BCZ71" s="184"/>
      <c r="BDA71" s="184"/>
      <c r="BDB71" s="184"/>
      <c r="BDC71" s="184"/>
      <c r="BDD71" s="184"/>
      <c r="BDE71" s="184"/>
      <c r="BDF71" s="184"/>
      <c r="BDG71" s="183"/>
      <c r="BDH71" s="184"/>
      <c r="BDI71" s="184"/>
      <c r="BDJ71" s="184"/>
      <c r="BDK71" s="184"/>
      <c r="BDL71" s="184"/>
      <c r="BDM71" s="184"/>
      <c r="BDN71" s="184"/>
      <c r="BDO71" s="184"/>
      <c r="BDP71" s="184"/>
      <c r="BDQ71" s="184"/>
      <c r="BDR71" s="184"/>
      <c r="BDS71" s="184"/>
      <c r="BDT71" s="184"/>
      <c r="BDU71" s="184"/>
      <c r="BDV71" s="184"/>
      <c r="BDW71" s="184"/>
      <c r="BDX71" s="183"/>
      <c r="BDY71" s="184"/>
      <c r="BDZ71" s="184"/>
      <c r="BEA71" s="184"/>
      <c r="BEB71" s="184"/>
      <c r="BEC71" s="184"/>
      <c r="BED71" s="184"/>
      <c r="BEE71" s="184"/>
      <c r="BEF71" s="184"/>
      <c r="BEG71" s="184"/>
      <c r="BEH71" s="184"/>
      <c r="BEI71" s="184"/>
      <c r="BEJ71" s="184"/>
      <c r="BEK71" s="184"/>
      <c r="BEL71" s="184"/>
      <c r="BEM71" s="184"/>
      <c r="BEN71" s="184"/>
      <c r="BEO71" s="183"/>
      <c r="BEP71" s="184"/>
      <c r="BEQ71" s="184"/>
      <c r="BER71" s="184"/>
      <c r="BES71" s="184"/>
      <c r="BET71" s="184"/>
      <c r="BEU71" s="184"/>
      <c r="BEV71" s="184"/>
      <c r="BEW71" s="184"/>
      <c r="BEX71" s="184"/>
      <c r="BEY71" s="184"/>
      <c r="BEZ71" s="184"/>
      <c r="BFA71" s="184"/>
      <c r="BFB71" s="184"/>
      <c r="BFC71" s="184"/>
      <c r="BFD71" s="184"/>
      <c r="BFE71" s="184"/>
      <c r="BFF71" s="183"/>
      <c r="BFG71" s="184"/>
      <c r="BFH71" s="184"/>
      <c r="BFI71" s="184"/>
      <c r="BFJ71" s="184"/>
      <c r="BFK71" s="184"/>
      <c r="BFL71" s="184"/>
      <c r="BFM71" s="184"/>
      <c r="BFN71" s="184"/>
      <c r="BFO71" s="184"/>
      <c r="BFP71" s="184"/>
      <c r="BFQ71" s="184"/>
      <c r="BFR71" s="184"/>
      <c r="BFS71" s="184"/>
      <c r="BFT71" s="184"/>
      <c r="BFU71" s="184"/>
      <c r="BFV71" s="184"/>
      <c r="BFW71" s="183"/>
      <c r="BFX71" s="184"/>
      <c r="BFY71" s="184"/>
      <c r="BFZ71" s="184"/>
      <c r="BGA71" s="184"/>
      <c r="BGB71" s="184"/>
      <c r="BGC71" s="184"/>
      <c r="BGD71" s="184"/>
      <c r="BGE71" s="184"/>
      <c r="BGF71" s="184"/>
      <c r="BGG71" s="184"/>
      <c r="BGH71" s="184"/>
      <c r="BGI71" s="184"/>
      <c r="BGJ71" s="184"/>
      <c r="BGK71" s="184"/>
      <c r="BGL71" s="184"/>
      <c r="BGM71" s="184"/>
      <c r="BGN71" s="183"/>
      <c r="BGO71" s="184"/>
      <c r="BGP71" s="184"/>
      <c r="BGQ71" s="184"/>
      <c r="BGR71" s="184"/>
      <c r="BGS71" s="184"/>
      <c r="BGT71" s="184"/>
      <c r="BGU71" s="184"/>
      <c r="BGV71" s="184"/>
      <c r="BGW71" s="184"/>
      <c r="BGX71" s="184"/>
      <c r="BGY71" s="184"/>
      <c r="BGZ71" s="184"/>
      <c r="BHA71" s="184"/>
      <c r="BHB71" s="184"/>
      <c r="BHC71" s="184"/>
      <c r="BHD71" s="184"/>
      <c r="BHE71" s="183"/>
      <c r="BHF71" s="184"/>
      <c r="BHG71" s="184"/>
      <c r="BHH71" s="184"/>
      <c r="BHI71" s="184"/>
      <c r="BHJ71" s="184"/>
      <c r="BHK71" s="184"/>
      <c r="BHL71" s="184"/>
      <c r="BHM71" s="184"/>
      <c r="BHN71" s="184"/>
      <c r="BHO71" s="184"/>
      <c r="BHP71" s="184"/>
      <c r="BHQ71" s="184"/>
      <c r="BHR71" s="184"/>
      <c r="BHS71" s="184"/>
      <c r="BHT71" s="184"/>
      <c r="BHU71" s="184"/>
      <c r="BHV71" s="183"/>
      <c r="BHW71" s="184"/>
      <c r="BHX71" s="184"/>
      <c r="BHY71" s="184"/>
      <c r="BHZ71" s="184"/>
      <c r="BIA71" s="184"/>
      <c r="BIB71" s="184"/>
      <c r="BIC71" s="184"/>
      <c r="BID71" s="184"/>
      <c r="BIE71" s="184"/>
      <c r="BIF71" s="184"/>
      <c r="BIG71" s="184"/>
      <c r="BIH71" s="184"/>
      <c r="BII71" s="184"/>
      <c r="BIJ71" s="184"/>
      <c r="BIK71" s="184"/>
      <c r="BIL71" s="184"/>
      <c r="BIM71" s="183"/>
      <c r="BIN71" s="184"/>
      <c r="BIO71" s="184"/>
      <c r="BIP71" s="184"/>
      <c r="BIQ71" s="184"/>
      <c r="BIR71" s="184"/>
      <c r="BIS71" s="184"/>
      <c r="BIT71" s="184"/>
      <c r="BIU71" s="184"/>
      <c r="BIV71" s="184"/>
      <c r="BIW71" s="184"/>
      <c r="BIX71" s="184"/>
      <c r="BIY71" s="184"/>
      <c r="BIZ71" s="184"/>
      <c r="BJA71" s="184"/>
      <c r="BJB71" s="184"/>
      <c r="BJC71" s="184"/>
      <c r="BJD71" s="183"/>
      <c r="BJE71" s="184"/>
      <c r="BJF71" s="184"/>
      <c r="BJG71" s="184"/>
      <c r="BJH71" s="184"/>
      <c r="BJI71" s="184"/>
      <c r="BJJ71" s="184"/>
      <c r="BJK71" s="184"/>
      <c r="BJL71" s="184"/>
      <c r="BJM71" s="184"/>
      <c r="BJN71" s="184"/>
      <c r="BJO71" s="184"/>
      <c r="BJP71" s="184"/>
      <c r="BJQ71" s="184"/>
      <c r="BJR71" s="184"/>
      <c r="BJS71" s="184"/>
      <c r="BJT71" s="184"/>
      <c r="BJU71" s="183"/>
      <c r="BJV71" s="184"/>
      <c r="BJW71" s="184"/>
      <c r="BJX71" s="184"/>
      <c r="BJY71" s="184"/>
      <c r="BJZ71" s="184"/>
      <c r="BKA71" s="184"/>
      <c r="BKB71" s="184"/>
      <c r="BKC71" s="184"/>
      <c r="BKD71" s="184"/>
      <c r="BKE71" s="184"/>
      <c r="BKF71" s="184"/>
      <c r="BKG71" s="184"/>
      <c r="BKH71" s="184"/>
      <c r="BKI71" s="184"/>
      <c r="BKJ71" s="184"/>
      <c r="BKK71" s="184"/>
      <c r="BKL71" s="183"/>
      <c r="BKM71" s="184"/>
      <c r="BKN71" s="184"/>
      <c r="BKO71" s="184"/>
      <c r="BKP71" s="184"/>
      <c r="BKQ71" s="184"/>
      <c r="BKR71" s="184"/>
      <c r="BKS71" s="184"/>
      <c r="BKT71" s="184"/>
      <c r="BKU71" s="184"/>
      <c r="BKV71" s="184"/>
      <c r="BKW71" s="184"/>
      <c r="BKX71" s="184"/>
      <c r="BKY71" s="184"/>
      <c r="BKZ71" s="184"/>
      <c r="BLA71" s="184"/>
      <c r="BLB71" s="184"/>
      <c r="BLC71" s="183"/>
      <c r="BLD71" s="184"/>
      <c r="BLE71" s="184"/>
      <c r="BLF71" s="184"/>
      <c r="BLG71" s="184"/>
      <c r="BLH71" s="184"/>
      <c r="BLI71" s="184"/>
      <c r="BLJ71" s="184"/>
      <c r="BLK71" s="184"/>
      <c r="BLL71" s="184"/>
      <c r="BLM71" s="184"/>
      <c r="BLN71" s="184"/>
      <c r="BLO71" s="184"/>
      <c r="BLP71" s="184"/>
      <c r="BLQ71" s="184"/>
      <c r="BLR71" s="184"/>
      <c r="BLS71" s="184"/>
      <c r="BLT71" s="183"/>
      <c r="BLU71" s="184"/>
      <c r="BLV71" s="184"/>
      <c r="BLW71" s="184"/>
      <c r="BLX71" s="184"/>
      <c r="BLY71" s="184"/>
      <c r="BLZ71" s="184"/>
      <c r="BMA71" s="184"/>
      <c r="BMB71" s="184"/>
      <c r="BMC71" s="184"/>
      <c r="BMD71" s="184"/>
      <c r="BME71" s="184"/>
      <c r="BMF71" s="184"/>
      <c r="BMG71" s="184"/>
      <c r="BMH71" s="184"/>
      <c r="BMI71" s="184"/>
      <c r="BMJ71" s="184"/>
      <c r="BMK71" s="183"/>
      <c r="BML71" s="184"/>
      <c r="BMM71" s="184"/>
      <c r="BMN71" s="184"/>
      <c r="BMO71" s="184"/>
      <c r="BMP71" s="184"/>
      <c r="BMQ71" s="184"/>
      <c r="BMR71" s="184"/>
      <c r="BMS71" s="184"/>
      <c r="BMT71" s="184"/>
      <c r="BMU71" s="184"/>
      <c r="BMV71" s="184"/>
      <c r="BMW71" s="184"/>
      <c r="BMX71" s="184"/>
      <c r="BMY71" s="184"/>
      <c r="BMZ71" s="184"/>
      <c r="BNA71" s="184"/>
      <c r="BNB71" s="183"/>
      <c r="BNC71" s="184"/>
      <c r="BND71" s="184"/>
      <c r="BNE71" s="184"/>
      <c r="BNF71" s="184"/>
      <c r="BNG71" s="184"/>
      <c r="BNH71" s="184"/>
      <c r="BNI71" s="184"/>
      <c r="BNJ71" s="184"/>
      <c r="BNK71" s="184"/>
      <c r="BNL71" s="184"/>
      <c r="BNM71" s="184"/>
      <c r="BNN71" s="184"/>
      <c r="BNO71" s="184"/>
      <c r="BNP71" s="184"/>
      <c r="BNQ71" s="184"/>
      <c r="BNR71" s="184"/>
      <c r="BNS71" s="183"/>
      <c r="BNT71" s="184"/>
      <c r="BNU71" s="184"/>
      <c r="BNV71" s="184"/>
      <c r="BNW71" s="184"/>
      <c r="BNX71" s="184"/>
      <c r="BNY71" s="184"/>
      <c r="BNZ71" s="184"/>
      <c r="BOA71" s="184"/>
      <c r="BOB71" s="184"/>
      <c r="BOC71" s="184"/>
      <c r="BOD71" s="184"/>
      <c r="BOE71" s="184"/>
      <c r="BOF71" s="184"/>
      <c r="BOG71" s="184"/>
      <c r="BOH71" s="184"/>
      <c r="BOI71" s="184"/>
      <c r="BOJ71" s="183"/>
      <c r="BOK71" s="184"/>
      <c r="BOL71" s="184"/>
      <c r="BOM71" s="184"/>
      <c r="BON71" s="184"/>
      <c r="BOO71" s="184"/>
      <c r="BOP71" s="184"/>
      <c r="BOQ71" s="184"/>
      <c r="BOR71" s="184"/>
      <c r="BOS71" s="184"/>
      <c r="BOT71" s="184"/>
      <c r="BOU71" s="184"/>
      <c r="BOV71" s="184"/>
      <c r="BOW71" s="184"/>
      <c r="BOX71" s="184"/>
      <c r="BOY71" s="184"/>
      <c r="BOZ71" s="184"/>
      <c r="BPA71" s="183"/>
      <c r="BPB71" s="184"/>
      <c r="BPC71" s="184"/>
      <c r="BPD71" s="184"/>
      <c r="BPE71" s="184"/>
      <c r="BPF71" s="184"/>
      <c r="BPG71" s="184"/>
      <c r="BPH71" s="184"/>
      <c r="BPI71" s="184"/>
      <c r="BPJ71" s="184"/>
      <c r="BPK71" s="184"/>
      <c r="BPL71" s="184"/>
      <c r="BPM71" s="184"/>
      <c r="BPN71" s="184"/>
      <c r="BPO71" s="184"/>
      <c r="BPP71" s="184"/>
      <c r="BPQ71" s="184"/>
      <c r="BPR71" s="183"/>
      <c r="BPS71" s="184"/>
      <c r="BPT71" s="184"/>
      <c r="BPU71" s="184"/>
      <c r="BPV71" s="184"/>
      <c r="BPW71" s="184"/>
      <c r="BPX71" s="184"/>
      <c r="BPY71" s="184"/>
      <c r="BPZ71" s="184"/>
      <c r="BQA71" s="184"/>
      <c r="BQB71" s="184"/>
      <c r="BQC71" s="184"/>
      <c r="BQD71" s="184"/>
      <c r="BQE71" s="184"/>
      <c r="BQF71" s="184"/>
      <c r="BQG71" s="184"/>
      <c r="BQH71" s="184"/>
      <c r="BQI71" s="183"/>
      <c r="BQJ71" s="184"/>
      <c r="BQK71" s="184"/>
      <c r="BQL71" s="184"/>
      <c r="BQM71" s="184"/>
      <c r="BQN71" s="184"/>
      <c r="BQO71" s="184"/>
      <c r="BQP71" s="184"/>
      <c r="BQQ71" s="184"/>
      <c r="BQR71" s="184"/>
      <c r="BQS71" s="184"/>
      <c r="BQT71" s="184"/>
      <c r="BQU71" s="184"/>
      <c r="BQV71" s="184"/>
      <c r="BQW71" s="184"/>
      <c r="BQX71" s="184"/>
      <c r="BQY71" s="184"/>
      <c r="BQZ71" s="183"/>
      <c r="BRA71" s="184"/>
      <c r="BRB71" s="184"/>
      <c r="BRC71" s="184"/>
      <c r="BRD71" s="184"/>
      <c r="BRE71" s="184"/>
      <c r="BRF71" s="184"/>
      <c r="BRG71" s="184"/>
      <c r="BRH71" s="184"/>
      <c r="BRI71" s="184"/>
      <c r="BRJ71" s="184"/>
      <c r="BRK71" s="184"/>
      <c r="BRL71" s="184"/>
      <c r="BRM71" s="184"/>
      <c r="BRN71" s="184"/>
      <c r="BRO71" s="184"/>
      <c r="BRP71" s="184"/>
      <c r="BRQ71" s="183"/>
      <c r="BRR71" s="184"/>
      <c r="BRS71" s="184"/>
      <c r="BRT71" s="184"/>
      <c r="BRU71" s="184"/>
      <c r="BRV71" s="184"/>
      <c r="BRW71" s="184"/>
      <c r="BRX71" s="184"/>
      <c r="BRY71" s="184"/>
      <c r="BRZ71" s="184"/>
      <c r="BSA71" s="184"/>
      <c r="BSB71" s="184"/>
      <c r="BSC71" s="184"/>
      <c r="BSD71" s="184"/>
      <c r="BSE71" s="184"/>
      <c r="BSF71" s="184"/>
      <c r="BSG71" s="184"/>
      <c r="BSH71" s="183"/>
      <c r="BSI71" s="184"/>
      <c r="BSJ71" s="184"/>
      <c r="BSK71" s="184"/>
      <c r="BSL71" s="184"/>
      <c r="BSM71" s="184"/>
      <c r="BSN71" s="184"/>
      <c r="BSO71" s="184"/>
      <c r="BSP71" s="184"/>
      <c r="BSQ71" s="184"/>
      <c r="BSR71" s="184"/>
      <c r="BSS71" s="184"/>
      <c r="BST71" s="184"/>
      <c r="BSU71" s="184"/>
      <c r="BSV71" s="184"/>
      <c r="BSW71" s="184"/>
      <c r="BSX71" s="184"/>
      <c r="BSY71" s="183"/>
      <c r="BSZ71" s="184"/>
      <c r="BTA71" s="184"/>
      <c r="BTB71" s="184"/>
      <c r="BTC71" s="184"/>
      <c r="BTD71" s="184"/>
      <c r="BTE71" s="184"/>
      <c r="BTF71" s="184"/>
      <c r="BTG71" s="184"/>
      <c r="BTH71" s="184"/>
      <c r="BTI71" s="184"/>
      <c r="BTJ71" s="184"/>
      <c r="BTK71" s="184"/>
      <c r="BTL71" s="184"/>
      <c r="BTM71" s="184"/>
      <c r="BTN71" s="184"/>
      <c r="BTO71" s="184"/>
      <c r="BTP71" s="183"/>
      <c r="BTQ71" s="184"/>
      <c r="BTR71" s="184"/>
      <c r="BTS71" s="184"/>
      <c r="BTT71" s="184"/>
      <c r="BTU71" s="184"/>
      <c r="BTV71" s="184"/>
      <c r="BTW71" s="184"/>
      <c r="BTX71" s="184"/>
      <c r="BTY71" s="184"/>
      <c r="BTZ71" s="184"/>
      <c r="BUA71" s="184"/>
      <c r="BUB71" s="184"/>
      <c r="BUC71" s="184"/>
      <c r="BUD71" s="184"/>
      <c r="BUE71" s="184"/>
      <c r="BUF71" s="184"/>
      <c r="BUG71" s="183"/>
      <c r="BUH71" s="184"/>
      <c r="BUI71" s="184"/>
      <c r="BUJ71" s="184"/>
      <c r="BUK71" s="184"/>
      <c r="BUL71" s="184"/>
      <c r="BUM71" s="184"/>
      <c r="BUN71" s="184"/>
      <c r="BUO71" s="184"/>
      <c r="BUP71" s="184"/>
      <c r="BUQ71" s="184"/>
      <c r="BUR71" s="184"/>
      <c r="BUS71" s="184"/>
      <c r="BUT71" s="184"/>
      <c r="BUU71" s="184"/>
      <c r="BUV71" s="184"/>
      <c r="BUW71" s="184"/>
      <c r="BUX71" s="183"/>
      <c r="BUY71" s="184"/>
      <c r="BUZ71" s="184"/>
      <c r="BVA71" s="184"/>
      <c r="BVB71" s="184"/>
      <c r="BVC71" s="184"/>
      <c r="BVD71" s="184"/>
      <c r="BVE71" s="184"/>
      <c r="BVF71" s="184"/>
      <c r="BVG71" s="184"/>
      <c r="BVH71" s="184"/>
      <c r="BVI71" s="184"/>
      <c r="BVJ71" s="184"/>
      <c r="BVK71" s="184"/>
      <c r="BVL71" s="184"/>
      <c r="BVM71" s="184"/>
      <c r="BVN71" s="184"/>
      <c r="BVO71" s="183"/>
      <c r="BVP71" s="184"/>
      <c r="BVQ71" s="184"/>
      <c r="BVR71" s="184"/>
      <c r="BVS71" s="184"/>
      <c r="BVT71" s="184"/>
      <c r="BVU71" s="184"/>
      <c r="BVV71" s="184"/>
      <c r="BVW71" s="184"/>
      <c r="BVX71" s="184"/>
      <c r="BVY71" s="184"/>
      <c r="BVZ71" s="184"/>
      <c r="BWA71" s="184"/>
      <c r="BWB71" s="184"/>
      <c r="BWC71" s="184"/>
      <c r="BWD71" s="184"/>
      <c r="BWE71" s="184"/>
      <c r="BWF71" s="183"/>
      <c r="BWG71" s="184"/>
      <c r="BWH71" s="184"/>
      <c r="BWI71" s="184"/>
      <c r="BWJ71" s="184"/>
      <c r="BWK71" s="184"/>
      <c r="BWL71" s="184"/>
      <c r="BWM71" s="184"/>
      <c r="BWN71" s="184"/>
      <c r="BWO71" s="184"/>
      <c r="BWP71" s="184"/>
      <c r="BWQ71" s="184"/>
      <c r="BWR71" s="184"/>
      <c r="BWS71" s="184"/>
      <c r="BWT71" s="184"/>
      <c r="BWU71" s="184"/>
      <c r="BWV71" s="184"/>
      <c r="BWW71" s="183"/>
      <c r="BWX71" s="184"/>
      <c r="BWY71" s="184"/>
      <c r="BWZ71" s="184"/>
      <c r="BXA71" s="184"/>
      <c r="BXB71" s="184"/>
      <c r="BXC71" s="184"/>
      <c r="BXD71" s="184"/>
      <c r="BXE71" s="184"/>
      <c r="BXF71" s="184"/>
      <c r="BXG71" s="184"/>
      <c r="BXH71" s="184"/>
      <c r="BXI71" s="184"/>
      <c r="BXJ71" s="184"/>
      <c r="BXK71" s="184"/>
      <c r="BXL71" s="184"/>
      <c r="BXM71" s="184"/>
      <c r="BXN71" s="183"/>
      <c r="BXO71" s="184"/>
      <c r="BXP71" s="184"/>
      <c r="BXQ71" s="184"/>
      <c r="BXR71" s="184"/>
      <c r="BXS71" s="184"/>
      <c r="BXT71" s="184"/>
      <c r="BXU71" s="184"/>
      <c r="BXV71" s="184"/>
      <c r="BXW71" s="184"/>
      <c r="BXX71" s="184"/>
      <c r="BXY71" s="184"/>
      <c r="BXZ71" s="184"/>
      <c r="BYA71" s="184"/>
      <c r="BYB71" s="184"/>
      <c r="BYC71" s="184"/>
      <c r="BYD71" s="184"/>
      <c r="BYE71" s="183"/>
      <c r="BYF71" s="184"/>
      <c r="BYG71" s="184"/>
      <c r="BYH71" s="184"/>
      <c r="BYI71" s="184"/>
      <c r="BYJ71" s="184"/>
      <c r="BYK71" s="184"/>
      <c r="BYL71" s="184"/>
      <c r="BYM71" s="184"/>
      <c r="BYN71" s="184"/>
      <c r="BYO71" s="184"/>
      <c r="BYP71" s="184"/>
      <c r="BYQ71" s="184"/>
      <c r="BYR71" s="184"/>
      <c r="BYS71" s="184"/>
      <c r="BYT71" s="184"/>
      <c r="BYU71" s="184"/>
      <c r="BYV71" s="183"/>
      <c r="BYW71" s="184"/>
      <c r="BYX71" s="184"/>
      <c r="BYY71" s="184"/>
      <c r="BYZ71" s="184"/>
      <c r="BZA71" s="184"/>
      <c r="BZB71" s="184"/>
      <c r="BZC71" s="184"/>
      <c r="BZD71" s="184"/>
      <c r="BZE71" s="184"/>
      <c r="BZF71" s="184"/>
      <c r="BZG71" s="184"/>
      <c r="BZH71" s="184"/>
      <c r="BZI71" s="184"/>
      <c r="BZJ71" s="184"/>
      <c r="BZK71" s="184"/>
      <c r="BZL71" s="184"/>
      <c r="BZM71" s="183"/>
      <c r="BZN71" s="184"/>
      <c r="BZO71" s="184"/>
      <c r="BZP71" s="184"/>
      <c r="BZQ71" s="184"/>
      <c r="BZR71" s="184"/>
      <c r="BZS71" s="184"/>
      <c r="BZT71" s="184"/>
      <c r="BZU71" s="184"/>
      <c r="BZV71" s="184"/>
      <c r="BZW71" s="184"/>
      <c r="BZX71" s="184"/>
      <c r="BZY71" s="184"/>
      <c r="BZZ71" s="184"/>
      <c r="CAA71" s="184"/>
      <c r="CAB71" s="184"/>
      <c r="CAC71" s="184"/>
      <c r="CAD71" s="183"/>
      <c r="CAE71" s="184"/>
      <c r="CAF71" s="184"/>
      <c r="CAG71" s="184"/>
      <c r="CAH71" s="184"/>
      <c r="CAI71" s="184"/>
      <c r="CAJ71" s="184"/>
      <c r="CAK71" s="184"/>
      <c r="CAL71" s="184"/>
      <c r="CAM71" s="184"/>
      <c r="CAN71" s="184"/>
      <c r="CAO71" s="184"/>
      <c r="CAP71" s="184"/>
      <c r="CAQ71" s="184"/>
      <c r="CAR71" s="184"/>
      <c r="CAS71" s="184"/>
      <c r="CAT71" s="184"/>
      <c r="CAU71" s="183"/>
      <c r="CAV71" s="184"/>
      <c r="CAW71" s="184"/>
      <c r="CAX71" s="184"/>
      <c r="CAY71" s="184"/>
      <c r="CAZ71" s="184"/>
      <c r="CBA71" s="184"/>
      <c r="CBB71" s="184"/>
      <c r="CBC71" s="184"/>
      <c r="CBD71" s="184"/>
      <c r="CBE71" s="184"/>
      <c r="CBF71" s="184"/>
      <c r="CBG71" s="184"/>
      <c r="CBH71" s="184"/>
      <c r="CBI71" s="184"/>
      <c r="CBJ71" s="184"/>
      <c r="CBK71" s="184"/>
      <c r="CBL71" s="183"/>
      <c r="CBM71" s="184"/>
      <c r="CBN71" s="184"/>
      <c r="CBO71" s="184"/>
      <c r="CBP71" s="184"/>
      <c r="CBQ71" s="184"/>
      <c r="CBR71" s="184"/>
      <c r="CBS71" s="184"/>
      <c r="CBT71" s="184"/>
      <c r="CBU71" s="184"/>
      <c r="CBV71" s="184"/>
      <c r="CBW71" s="184"/>
      <c r="CBX71" s="184"/>
      <c r="CBY71" s="184"/>
      <c r="CBZ71" s="184"/>
      <c r="CCA71" s="184"/>
      <c r="CCB71" s="184"/>
      <c r="CCC71" s="183"/>
      <c r="CCD71" s="184"/>
      <c r="CCE71" s="184"/>
      <c r="CCF71" s="184"/>
      <c r="CCG71" s="184"/>
      <c r="CCH71" s="184"/>
      <c r="CCI71" s="184"/>
      <c r="CCJ71" s="184"/>
      <c r="CCK71" s="184"/>
      <c r="CCL71" s="184"/>
      <c r="CCM71" s="184"/>
      <c r="CCN71" s="184"/>
      <c r="CCO71" s="184"/>
      <c r="CCP71" s="184"/>
      <c r="CCQ71" s="184"/>
      <c r="CCR71" s="184"/>
      <c r="CCS71" s="184"/>
      <c r="CCT71" s="183"/>
      <c r="CCU71" s="184"/>
      <c r="CCV71" s="184"/>
      <c r="CCW71" s="184"/>
      <c r="CCX71" s="184"/>
      <c r="CCY71" s="184"/>
      <c r="CCZ71" s="184"/>
      <c r="CDA71" s="184"/>
      <c r="CDB71" s="184"/>
      <c r="CDC71" s="184"/>
      <c r="CDD71" s="184"/>
      <c r="CDE71" s="184"/>
      <c r="CDF71" s="184"/>
      <c r="CDG71" s="184"/>
      <c r="CDH71" s="184"/>
      <c r="CDI71" s="184"/>
      <c r="CDJ71" s="184"/>
      <c r="CDK71" s="183"/>
      <c r="CDL71" s="184"/>
      <c r="CDM71" s="184"/>
      <c r="CDN71" s="184"/>
      <c r="CDO71" s="184"/>
      <c r="CDP71" s="184"/>
      <c r="CDQ71" s="184"/>
      <c r="CDR71" s="184"/>
      <c r="CDS71" s="184"/>
      <c r="CDT71" s="184"/>
      <c r="CDU71" s="184"/>
      <c r="CDV71" s="184"/>
      <c r="CDW71" s="184"/>
      <c r="CDX71" s="184"/>
      <c r="CDY71" s="184"/>
      <c r="CDZ71" s="184"/>
      <c r="CEA71" s="184"/>
      <c r="CEB71" s="183"/>
      <c r="CEC71" s="184"/>
      <c r="CED71" s="184"/>
      <c r="CEE71" s="184"/>
      <c r="CEF71" s="184"/>
      <c r="CEG71" s="184"/>
      <c r="CEH71" s="184"/>
      <c r="CEI71" s="184"/>
      <c r="CEJ71" s="184"/>
      <c r="CEK71" s="184"/>
      <c r="CEL71" s="184"/>
      <c r="CEM71" s="184"/>
      <c r="CEN71" s="184"/>
      <c r="CEO71" s="184"/>
      <c r="CEP71" s="184"/>
      <c r="CEQ71" s="184"/>
      <c r="CER71" s="184"/>
      <c r="CES71" s="183"/>
      <c r="CET71" s="184"/>
      <c r="CEU71" s="184"/>
      <c r="CEV71" s="184"/>
      <c r="CEW71" s="184"/>
      <c r="CEX71" s="184"/>
      <c r="CEY71" s="184"/>
      <c r="CEZ71" s="184"/>
      <c r="CFA71" s="184"/>
      <c r="CFB71" s="184"/>
      <c r="CFC71" s="184"/>
      <c r="CFD71" s="184"/>
      <c r="CFE71" s="184"/>
      <c r="CFF71" s="184"/>
      <c r="CFG71" s="184"/>
      <c r="CFH71" s="184"/>
      <c r="CFI71" s="184"/>
      <c r="CFJ71" s="183"/>
      <c r="CFK71" s="184"/>
      <c r="CFL71" s="184"/>
      <c r="CFM71" s="184"/>
      <c r="CFN71" s="184"/>
      <c r="CFO71" s="184"/>
      <c r="CFP71" s="184"/>
      <c r="CFQ71" s="184"/>
      <c r="CFR71" s="184"/>
      <c r="CFS71" s="184"/>
      <c r="CFT71" s="184"/>
      <c r="CFU71" s="184"/>
      <c r="CFV71" s="184"/>
      <c r="CFW71" s="184"/>
      <c r="CFX71" s="184"/>
      <c r="CFY71" s="184"/>
      <c r="CFZ71" s="184"/>
      <c r="CGA71" s="183"/>
      <c r="CGB71" s="184"/>
      <c r="CGC71" s="184"/>
      <c r="CGD71" s="184"/>
      <c r="CGE71" s="184"/>
      <c r="CGF71" s="184"/>
      <c r="CGG71" s="184"/>
      <c r="CGH71" s="184"/>
      <c r="CGI71" s="184"/>
      <c r="CGJ71" s="184"/>
      <c r="CGK71" s="184"/>
      <c r="CGL71" s="184"/>
      <c r="CGM71" s="184"/>
      <c r="CGN71" s="184"/>
      <c r="CGO71" s="184"/>
      <c r="CGP71" s="184"/>
      <c r="CGQ71" s="184"/>
      <c r="CGR71" s="183"/>
      <c r="CGS71" s="184"/>
      <c r="CGT71" s="184"/>
      <c r="CGU71" s="184"/>
      <c r="CGV71" s="184"/>
      <c r="CGW71" s="184"/>
      <c r="CGX71" s="184"/>
      <c r="CGY71" s="184"/>
      <c r="CGZ71" s="184"/>
      <c r="CHA71" s="184"/>
      <c r="CHB71" s="184"/>
      <c r="CHC71" s="184"/>
      <c r="CHD71" s="184"/>
      <c r="CHE71" s="184"/>
      <c r="CHF71" s="184"/>
      <c r="CHG71" s="184"/>
      <c r="CHH71" s="184"/>
      <c r="CHI71" s="183"/>
      <c r="CHJ71" s="184"/>
      <c r="CHK71" s="184"/>
      <c r="CHL71" s="184"/>
      <c r="CHM71" s="184"/>
      <c r="CHN71" s="184"/>
      <c r="CHO71" s="184"/>
      <c r="CHP71" s="184"/>
      <c r="CHQ71" s="184"/>
      <c r="CHR71" s="184"/>
      <c r="CHS71" s="184"/>
      <c r="CHT71" s="184"/>
      <c r="CHU71" s="184"/>
      <c r="CHV71" s="184"/>
      <c r="CHW71" s="184"/>
      <c r="CHX71" s="184"/>
      <c r="CHY71" s="184"/>
      <c r="CHZ71" s="183"/>
      <c r="CIA71" s="184"/>
      <c r="CIB71" s="184"/>
      <c r="CIC71" s="184"/>
      <c r="CID71" s="184"/>
      <c r="CIE71" s="184"/>
      <c r="CIF71" s="184"/>
      <c r="CIG71" s="184"/>
      <c r="CIH71" s="184"/>
      <c r="CII71" s="184"/>
      <c r="CIJ71" s="184"/>
      <c r="CIK71" s="184"/>
      <c r="CIL71" s="184"/>
      <c r="CIM71" s="184"/>
      <c r="CIN71" s="184"/>
      <c r="CIO71" s="184"/>
      <c r="CIP71" s="184"/>
      <c r="CIQ71" s="183"/>
      <c r="CIR71" s="184"/>
      <c r="CIS71" s="184"/>
      <c r="CIT71" s="184"/>
      <c r="CIU71" s="184"/>
      <c r="CIV71" s="184"/>
      <c r="CIW71" s="184"/>
      <c r="CIX71" s="184"/>
      <c r="CIY71" s="184"/>
      <c r="CIZ71" s="184"/>
      <c r="CJA71" s="184"/>
      <c r="CJB71" s="184"/>
      <c r="CJC71" s="184"/>
      <c r="CJD71" s="184"/>
      <c r="CJE71" s="184"/>
      <c r="CJF71" s="184"/>
      <c r="CJG71" s="184"/>
      <c r="CJH71" s="183"/>
      <c r="CJI71" s="184"/>
      <c r="CJJ71" s="184"/>
      <c r="CJK71" s="184"/>
      <c r="CJL71" s="184"/>
      <c r="CJM71" s="184"/>
      <c r="CJN71" s="184"/>
      <c r="CJO71" s="184"/>
      <c r="CJP71" s="184"/>
      <c r="CJQ71" s="184"/>
      <c r="CJR71" s="184"/>
      <c r="CJS71" s="184"/>
      <c r="CJT71" s="184"/>
      <c r="CJU71" s="184"/>
      <c r="CJV71" s="184"/>
      <c r="CJW71" s="184"/>
      <c r="CJX71" s="184"/>
      <c r="CJY71" s="183"/>
      <c r="CJZ71" s="184"/>
      <c r="CKA71" s="184"/>
      <c r="CKB71" s="184"/>
      <c r="CKC71" s="184"/>
      <c r="CKD71" s="184"/>
      <c r="CKE71" s="184"/>
      <c r="CKF71" s="184"/>
      <c r="CKG71" s="184"/>
      <c r="CKH71" s="184"/>
      <c r="CKI71" s="184"/>
      <c r="CKJ71" s="184"/>
      <c r="CKK71" s="184"/>
      <c r="CKL71" s="184"/>
      <c r="CKM71" s="184"/>
      <c r="CKN71" s="184"/>
      <c r="CKO71" s="184"/>
      <c r="CKP71" s="183"/>
      <c r="CKQ71" s="184"/>
      <c r="CKR71" s="184"/>
      <c r="CKS71" s="184"/>
      <c r="CKT71" s="184"/>
      <c r="CKU71" s="184"/>
      <c r="CKV71" s="184"/>
      <c r="CKW71" s="184"/>
      <c r="CKX71" s="184"/>
      <c r="CKY71" s="184"/>
      <c r="CKZ71" s="184"/>
      <c r="CLA71" s="184"/>
      <c r="CLB71" s="184"/>
      <c r="CLC71" s="184"/>
      <c r="CLD71" s="184"/>
      <c r="CLE71" s="184"/>
      <c r="CLF71" s="184"/>
      <c r="CLG71" s="183"/>
      <c r="CLH71" s="184"/>
      <c r="CLI71" s="184"/>
      <c r="CLJ71" s="184"/>
      <c r="CLK71" s="184"/>
      <c r="CLL71" s="184"/>
      <c r="CLM71" s="184"/>
      <c r="CLN71" s="184"/>
      <c r="CLO71" s="184"/>
      <c r="CLP71" s="184"/>
      <c r="CLQ71" s="184"/>
      <c r="CLR71" s="184"/>
      <c r="CLS71" s="184"/>
      <c r="CLT71" s="184"/>
      <c r="CLU71" s="184"/>
      <c r="CLV71" s="184"/>
      <c r="CLW71" s="184"/>
      <c r="CLX71" s="183"/>
      <c r="CLY71" s="184"/>
      <c r="CLZ71" s="184"/>
      <c r="CMA71" s="184"/>
      <c r="CMB71" s="184"/>
      <c r="CMC71" s="184"/>
      <c r="CMD71" s="184"/>
      <c r="CME71" s="184"/>
      <c r="CMF71" s="184"/>
      <c r="CMG71" s="184"/>
      <c r="CMH71" s="184"/>
      <c r="CMI71" s="184"/>
      <c r="CMJ71" s="184"/>
      <c r="CMK71" s="184"/>
      <c r="CML71" s="184"/>
      <c r="CMM71" s="184"/>
      <c r="CMN71" s="184"/>
      <c r="CMO71" s="183"/>
      <c r="CMP71" s="184"/>
      <c r="CMQ71" s="184"/>
      <c r="CMR71" s="184"/>
      <c r="CMS71" s="184"/>
      <c r="CMT71" s="184"/>
      <c r="CMU71" s="184"/>
      <c r="CMV71" s="184"/>
      <c r="CMW71" s="184"/>
      <c r="CMX71" s="184"/>
      <c r="CMY71" s="184"/>
      <c r="CMZ71" s="184"/>
      <c r="CNA71" s="184"/>
      <c r="CNB71" s="184"/>
      <c r="CNC71" s="184"/>
      <c r="CND71" s="184"/>
      <c r="CNE71" s="184"/>
      <c r="CNF71" s="183"/>
      <c r="CNG71" s="184"/>
      <c r="CNH71" s="184"/>
      <c r="CNI71" s="184"/>
      <c r="CNJ71" s="184"/>
      <c r="CNK71" s="184"/>
      <c r="CNL71" s="184"/>
      <c r="CNM71" s="184"/>
      <c r="CNN71" s="184"/>
      <c r="CNO71" s="184"/>
      <c r="CNP71" s="184"/>
      <c r="CNQ71" s="184"/>
      <c r="CNR71" s="184"/>
      <c r="CNS71" s="184"/>
      <c r="CNT71" s="184"/>
      <c r="CNU71" s="184"/>
      <c r="CNV71" s="184"/>
      <c r="CNW71" s="183"/>
      <c r="CNX71" s="184"/>
      <c r="CNY71" s="184"/>
      <c r="CNZ71" s="184"/>
      <c r="COA71" s="184"/>
      <c r="COB71" s="184"/>
      <c r="COC71" s="184"/>
      <c r="COD71" s="184"/>
      <c r="COE71" s="184"/>
      <c r="COF71" s="184"/>
      <c r="COG71" s="184"/>
      <c r="COH71" s="184"/>
      <c r="COI71" s="184"/>
      <c r="COJ71" s="184"/>
      <c r="COK71" s="184"/>
      <c r="COL71" s="184"/>
      <c r="COM71" s="184"/>
      <c r="CON71" s="183"/>
      <c r="COO71" s="184"/>
      <c r="COP71" s="184"/>
      <c r="COQ71" s="184"/>
      <c r="COR71" s="184"/>
      <c r="COS71" s="184"/>
      <c r="COT71" s="184"/>
      <c r="COU71" s="184"/>
      <c r="COV71" s="184"/>
      <c r="COW71" s="184"/>
      <c r="COX71" s="184"/>
      <c r="COY71" s="184"/>
      <c r="COZ71" s="184"/>
      <c r="CPA71" s="184"/>
      <c r="CPB71" s="184"/>
      <c r="CPC71" s="184"/>
      <c r="CPD71" s="184"/>
      <c r="CPE71" s="183"/>
      <c r="CPF71" s="184"/>
      <c r="CPG71" s="184"/>
      <c r="CPH71" s="184"/>
      <c r="CPI71" s="184"/>
      <c r="CPJ71" s="184"/>
      <c r="CPK71" s="184"/>
      <c r="CPL71" s="184"/>
      <c r="CPM71" s="184"/>
      <c r="CPN71" s="184"/>
      <c r="CPO71" s="184"/>
      <c r="CPP71" s="184"/>
      <c r="CPQ71" s="184"/>
      <c r="CPR71" s="184"/>
      <c r="CPS71" s="184"/>
      <c r="CPT71" s="184"/>
      <c r="CPU71" s="184"/>
      <c r="CPV71" s="183"/>
      <c r="CPW71" s="184"/>
      <c r="CPX71" s="184"/>
      <c r="CPY71" s="184"/>
      <c r="CPZ71" s="184"/>
      <c r="CQA71" s="184"/>
      <c r="CQB71" s="184"/>
      <c r="CQC71" s="184"/>
      <c r="CQD71" s="184"/>
      <c r="CQE71" s="184"/>
      <c r="CQF71" s="184"/>
      <c r="CQG71" s="184"/>
      <c r="CQH71" s="184"/>
      <c r="CQI71" s="184"/>
      <c r="CQJ71" s="184"/>
      <c r="CQK71" s="184"/>
      <c r="CQL71" s="184"/>
      <c r="CQM71" s="183"/>
      <c r="CQN71" s="184"/>
      <c r="CQO71" s="184"/>
      <c r="CQP71" s="184"/>
      <c r="CQQ71" s="184"/>
      <c r="CQR71" s="184"/>
      <c r="CQS71" s="184"/>
      <c r="CQT71" s="184"/>
      <c r="CQU71" s="184"/>
      <c r="CQV71" s="184"/>
      <c r="CQW71" s="184"/>
      <c r="CQX71" s="184"/>
      <c r="CQY71" s="184"/>
      <c r="CQZ71" s="184"/>
      <c r="CRA71" s="184"/>
      <c r="CRB71" s="184"/>
      <c r="CRC71" s="184"/>
      <c r="CRD71" s="183"/>
      <c r="CRE71" s="184"/>
      <c r="CRF71" s="184"/>
      <c r="CRG71" s="184"/>
      <c r="CRH71" s="184"/>
      <c r="CRI71" s="184"/>
      <c r="CRJ71" s="184"/>
      <c r="CRK71" s="184"/>
      <c r="CRL71" s="184"/>
      <c r="CRM71" s="184"/>
      <c r="CRN71" s="184"/>
      <c r="CRO71" s="184"/>
      <c r="CRP71" s="184"/>
      <c r="CRQ71" s="184"/>
      <c r="CRR71" s="184"/>
      <c r="CRS71" s="184"/>
      <c r="CRT71" s="184"/>
      <c r="CRU71" s="183"/>
      <c r="CRV71" s="184"/>
      <c r="CRW71" s="184"/>
      <c r="CRX71" s="184"/>
      <c r="CRY71" s="184"/>
      <c r="CRZ71" s="184"/>
      <c r="CSA71" s="184"/>
      <c r="CSB71" s="184"/>
      <c r="CSC71" s="184"/>
      <c r="CSD71" s="184"/>
      <c r="CSE71" s="184"/>
      <c r="CSF71" s="184"/>
      <c r="CSG71" s="184"/>
      <c r="CSH71" s="184"/>
      <c r="CSI71" s="184"/>
      <c r="CSJ71" s="184"/>
      <c r="CSK71" s="184"/>
      <c r="CSL71" s="183"/>
      <c r="CSM71" s="184"/>
      <c r="CSN71" s="184"/>
      <c r="CSO71" s="184"/>
      <c r="CSP71" s="184"/>
      <c r="CSQ71" s="184"/>
      <c r="CSR71" s="184"/>
      <c r="CSS71" s="184"/>
      <c r="CST71" s="184"/>
      <c r="CSU71" s="184"/>
      <c r="CSV71" s="184"/>
      <c r="CSW71" s="184"/>
      <c r="CSX71" s="184"/>
      <c r="CSY71" s="184"/>
      <c r="CSZ71" s="184"/>
      <c r="CTA71" s="184"/>
      <c r="CTB71" s="184"/>
      <c r="CTC71" s="183"/>
      <c r="CTD71" s="184"/>
      <c r="CTE71" s="184"/>
      <c r="CTF71" s="184"/>
      <c r="CTG71" s="184"/>
      <c r="CTH71" s="184"/>
      <c r="CTI71" s="184"/>
      <c r="CTJ71" s="184"/>
      <c r="CTK71" s="184"/>
      <c r="CTL71" s="184"/>
      <c r="CTM71" s="184"/>
      <c r="CTN71" s="184"/>
      <c r="CTO71" s="184"/>
      <c r="CTP71" s="184"/>
      <c r="CTQ71" s="184"/>
      <c r="CTR71" s="184"/>
      <c r="CTS71" s="184"/>
      <c r="CTT71" s="183"/>
      <c r="CTU71" s="184"/>
      <c r="CTV71" s="184"/>
      <c r="CTW71" s="184"/>
      <c r="CTX71" s="184"/>
      <c r="CTY71" s="184"/>
      <c r="CTZ71" s="184"/>
      <c r="CUA71" s="184"/>
      <c r="CUB71" s="184"/>
      <c r="CUC71" s="184"/>
      <c r="CUD71" s="184"/>
      <c r="CUE71" s="184"/>
      <c r="CUF71" s="184"/>
      <c r="CUG71" s="184"/>
      <c r="CUH71" s="184"/>
      <c r="CUI71" s="184"/>
      <c r="CUJ71" s="184"/>
      <c r="CUK71" s="183"/>
      <c r="CUL71" s="184"/>
      <c r="CUM71" s="184"/>
      <c r="CUN71" s="184"/>
      <c r="CUO71" s="184"/>
      <c r="CUP71" s="184"/>
      <c r="CUQ71" s="184"/>
      <c r="CUR71" s="184"/>
      <c r="CUS71" s="184"/>
      <c r="CUT71" s="184"/>
      <c r="CUU71" s="184"/>
      <c r="CUV71" s="184"/>
      <c r="CUW71" s="184"/>
      <c r="CUX71" s="184"/>
      <c r="CUY71" s="184"/>
      <c r="CUZ71" s="184"/>
      <c r="CVA71" s="184"/>
      <c r="CVB71" s="183"/>
      <c r="CVC71" s="184"/>
      <c r="CVD71" s="184"/>
      <c r="CVE71" s="184"/>
      <c r="CVF71" s="184"/>
      <c r="CVG71" s="184"/>
      <c r="CVH71" s="184"/>
      <c r="CVI71" s="184"/>
      <c r="CVJ71" s="184"/>
      <c r="CVK71" s="184"/>
      <c r="CVL71" s="184"/>
      <c r="CVM71" s="184"/>
      <c r="CVN71" s="184"/>
      <c r="CVO71" s="184"/>
      <c r="CVP71" s="184"/>
      <c r="CVQ71" s="184"/>
      <c r="CVR71" s="184"/>
      <c r="CVS71" s="183"/>
      <c r="CVT71" s="184"/>
      <c r="CVU71" s="184"/>
      <c r="CVV71" s="184"/>
      <c r="CVW71" s="184"/>
      <c r="CVX71" s="184"/>
      <c r="CVY71" s="184"/>
      <c r="CVZ71" s="184"/>
      <c r="CWA71" s="184"/>
      <c r="CWB71" s="184"/>
      <c r="CWC71" s="184"/>
      <c r="CWD71" s="184"/>
      <c r="CWE71" s="184"/>
      <c r="CWF71" s="184"/>
      <c r="CWG71" s="184"/>
      <c r="CWH71" s="184"/>
      <c r="CWI71" s="184"/>
      <c r="CWJ71" s="183"/>
      <c r="CWK71" s="184"/>
      <c r="CWL71" s="184"/>
      <c r="CWM71" s="184"/>
      <c r="CWN71" s="184"/>
      <c r="CWO71" s="184"/>
      <c r="CWP71" s="184"/>
      <c r="CWQ71" s="184"/>
      <c r="CWR71" s="184"/>
      <c r="CWS71" s="184"/>
      <c r="CWT71" s="184"/>
      <c r="CWU71" s="184"/>
      <c r="CWV71" s="184"/>
      <c r="CWW71" s="184"/>
      <c r="CWX71" s="184"/>
      <c r="CWY71" s="184"/>
      <c r="CWZ71" s="184"/>
      <c r="CXA71" s="183"/>
      <c r="CXB71" s="184"/>
      <c r="CXC71" s="184"/>
      <c r="CXD71" s="184"/>
      <c r="CXE71" s="184"/>
      <c r="CXF71" s="184"/>
      <c r="CXG71" s="184"/>
      <c r="CXH71" s="184"/>
      <c r="CXI71" s="184"/>
      <c r="CXJ71" s="184"/>
      <c r="CXK71" s="184"/>
      <c r="CXL71" s="184"/>
      <c r="CXM71" s="184"/>
      <c r="CXN71" s="184"/>
      <c r="CXO71" s="184"/>
      <c r="CXP71" s="184"/>
      <c r="CXQ71" s="184"/>
      <c r="CXR71" s="183"/>
      <c r="CXS71" s="184"/>
      <c r="CXT71" s="184"/>
      <c r="CXU71" s="184"/>
      <c r="CXV71" s="184"/>
      <c r="CXW71" s="184"/>
      <c r="CXX71" s="184"/>
      <c r="CXY71" s="184"/>
      <c r="CXZ71" s="184"/>
      <c r="CYA71" s="184"/>
      <c r="CYB71" s="184"/>
      <c r="CYC71" s="184"/>
      <c r="CYD71" s="184"/>
      <c r="CYE71" s="184"/>
      <c r="CYF71" s="184"/>
      <c r="CYG71" s="184"/>
      <c r="CYH71" s="184"/>
      <c r="CYI71" s="183"/>
      <c r="CYJ71" s="184"/>
      <c r="CYK71" s="184"/>
      <c r="CYL71" s="184"/>
      <c r="CYM71" s="184"/>
      <c r="CYN71" s="184"/>
      <c r="CYO71" s="184"/>
      <c r="CYP71" s="184"/>
      <c r="CYQ71" s="184"/>
      <c r="CYR71" s="184"/>
      <c r="CYS71" s="184"/>
      <c r="CYT71" s="184"/>
      <c r="CYU71" s="184"/>
      <c r="CYV71" s="184"/>
      <c r="CYW71" s="184"/>
      <c r="CYX71" s="184"/>
      <c r="CYY71" s="184"/>
      <c r="CYZ71" s="183"/>
      <c r="CZA71" s="184"/>
      <c r="CZB71" s="184"/>
      <c r="CZC71" s="184"/>
      <c r="CZD71" s="184"/>
      <c r="CZE71" s="184"/>
      <c r="CZF71" s="184"/>
      <c r="CZG71" s="184"/>
      <c r="CZH71" s="184"/>
      <c r="CZI71" s="184"/>
      <c r="CZJ71" s="184"/>
      <c r="CZK71" s="184"/>
      <c r="CZL71" s="184"/>
      <c r="CZM71" s="184"/>
      <c r="CZN71" s="184"/>
      <c r="CZO71" s="184"/>
      <c r="CZP71" s="184"/>
      <c r="CZQ71" s="183"/>
      <c r="CZR71" s="184"/>
      <c r="CZS71" s="184"/>
      <c r="CZT71" s="184"/>
      <c r="CZU71" s="184"/>
      <c r="CZV71" s="184"/>
      <c r="CZW71" s="184"/>
      <c r="CZX71" s="184"/>
      <c r="CZY71" s="184"/>
      <c r="CZZ71" s="184"/>
      <c r="DAA71" s="184"/>
      <c r="DAB71" s="184"/>
      <c r="DAC71" s="184"/>
      <c r="DAD71" s="184"/>
      <c r="DAE71" s="184"/>
      <c r="DAF71" s="184"/>
      <c r="DAG71" s="184"/>
      <c r="DAH71" s="183"/>
      <c r="DAI71" s="184"/>
      <c r="DAJ71" s="184"/>
      <c r="DAK71" s="184"/>
      <c r="DAL71" s="184"/>
      <c r="DAM71" s="184"/>
      <c r="DAN71" s="184"/>
      <c r="DAO71" s="184"/>
      <c r="DAP71" s="184"/>
      <c r="DAQ71" s="184"/>
      <c r="DAR71" s="184"/>
      <c r="DAS71" s="184"/>
      <c r="DAT71" s="184"/>
      <c r="DAU71" s="184"/>
      <c r="DAV71" s="184"/>
      <c r="DAW71" s="184"/>
      <c r="DAX71" s="184"/>
      <c r="DAY71" s="183"/>
      <c r="DAZ71" s="184"/>
      <c r="DBA71" s="184"/>
      <c r="DBB71" s="184"/>
      <c r="DBC71" s="184"/>
      <c r="DBD71" s="184"/>
      <c r="DBE71" s="184"/>
      <c r="DBF71" s="184"/>
      <c r="DBG71" s="184"/>
      <c r="DBH71" s="184"/>
      <c r="DBI71" s="184"/>
      <c r="DBJ71" s="184"/>
      <c r="DBK71" s="184"/>
      <c r="DBL71" s="184"/>
      <c r="DBM71" s="184"/>
      <c r="DBN71" s="184"/>
      <c r="DBO71" s="184"/>
      <c r="DBP71" s="183"/>
      <c r="DBQ71" s="184"/>
      <c r="DBR71" s="184"/>
      <c r="DBS71" s="184"/>
      <c r="DBT71" s="184"/>
      <c r="DBU71" s="184"/>
      <c r="DBV71" s="184"/>
      <c r="DBW71" s="184"/>
      <c r="DBX71" s="184"/>
      <c r="DBY71" s="184"/>
      <c r="DBZ71" s="184"/>
      <c r="DCA71" s="184"/>
      <c r="DCB71" s="184"/>
      <c r="DCC71" s="184"/>
      <c r="DCD71" s="184"/>
      <c r="DCE71" s="184"/>
      <c r="DCF71" s="184"/>
      <c r="DCG71" s="183"/>
      <c r="DCH71" s="184"/>
      <c r="DCI71" s="184"/>
      <c r="DCJ71" s="184"/>
      <c r="DCK71" s="184"/>
      <c r="DCL71" s="184"/>
      <c r="DCM71" s="184"/>
      <c r="DCN71" s="184"/>
      <c r="DCO71" s="184"/>
      <c r="DCP71" s="184"/>
      <c r="DCQ71" s="184"/>
      <c r="DCR71" s="184"/>
      <c r="DCS71" s="184"/>
      <c r="DCT71" s="184"/>
      <c r="DCU71" s="184"/>
      <c r="DCV71" s="184"/>
      <c r="DCW71" s="184"/>
      <c r="DCX71" s="183"/>
      <c r="DCY71" s="184"/>
      <c r="DCZ71" s="184"/>
      <c r="DDA71" s="184"/>
      <c r="DDB71" s="184"/>
      <c r="DDC71" s="184"/>
      <c r="DDD71" s="184"/>
      <c r="DDE71" s="184"/>
      <c r="DDF71" s="184"/>
      <c r="DDG71" s="184"/>
      <c r="DDH71" s="184"/>
      <c r="DDI71" s="184"/>
      <c r="DDJ71" s="184"/>
      <c r="DDK71" s="184"/>
      <c r="DDL71" s="184"/>
      <c r="DDM71" s="184"/>
      <c r="DDN71" s="184"/>
      <c r="DDO71" s="183"/>
      <c r="DDP71" s="184"/>
      <c r="DDQ71" s="184"/>
      <c r="DDR71" s="184"/>
      <c r="DDS71" s="184"/>
      <c r="DDT71" s="184"/>
      <c r="DDU71" s="184"/>
      <c r="DDV71" s="184"/>
      <c r="DDW71" s="184"/>
      <c r="DDX71" s="184"/>
      <c r="DDY71" s="184"/>
      <c r="DDZ71" s="184"/>
      <c r="DEA71" s="184"/>
      <c r="DEB71" s="184"/>
      <c r="DEC71" s="184"/>
      <c r="DED71" s="184"/>
      <c r="DEE71" s="184"/>
      <c r="DEF71" s="183"/>
      <c r="DEG71" s="184"/>
      <c r="DEH71" s="184"/>
      <c r="DEI71" s="184"/>
      <c r="DEJ71" s="184"/>
      <c r="DEK71" s="184"/>
      <c r="DEL71" s="184"/>
      <c r="DEM71" s="184"/>
      <c r="DEN71" s="184"/>
      <c r="DEO71" s="184"/>
      <c r="DEP71" s="184"/>
      <c r="DEQ71" s="184"/>
      <c r="DER71" s="184"/>
      <c r="DES71" s="184"/>
      <c r="DET71" s="184"/>
      <c r="DEU71" s="184"/>
      <c r="DEV71" s="184"/>
      <c r="DEW71" s="183"/>
      <c r="DEX71" s="184"/>
      <c r="DEY71" s="184"/>
      <c r="DEZ71" s="184"/>
      <c r="DFA71" s="184"/>
      <c r="DFB71" s="184"/>
      <c r="DFC71" s="184"/>
      <c r="DFD71" s="184"/>
      <c r="DFE71" s="184"/>
      <c r="DFF71" s="184"/>
      <c r="DFG71" s="184"/>
      <c r="DFH71" s="184"/>
      <c r="DFI71" s="184"/>
      <c r="DFJ71" s="184"/>
      <c r="DFK71" s="184"/>
      <c r="DFL71" s="184"/>
      <c r="DFM71" s="184"/>
      <c r="DFN71" s="183"/>
      <c r="DFO71" s="184"/>
      <c r="DFP71" s="184"/>
      <c r="DFQ71" s="184"/>
      <c r="DFR71" s="184"/>
      <c r="DFS71" s="184"/>
      <c r="DFT71" s="184"/>
      <c r="DFU71" s="184"/>
      <c r="DFV71" s="184"/>
      <c r="DFW71" s="184"/>
      <c r="DFX71" s="184"/>
      <c r="DFY71" s="184"/>
      <c r="DFZ71" s="184"/>
      <c r="DGA71" s="184"/>
      <c r="DGB71" s="184"/>
      <c r="DGC71" s="184"/>
      <c r="DGD71" s="184"/>
      <c r="DGE71" s="183"/>
      <c r="DGF71" s="184"/>
      <c r="DGG71" s="184"/>
      <c r="DGH71" s="184"/>
      <c r="DGI71" s="184"/>
      <c r="DGJ71" s="184"/>
      <c r="DGK71" s="184"/>
      <c r="DGL71" s="184"/>
      <c r="DGM71" s="184"/>
      <c r="DGN71" s="184"/>
      <c r="DGO71" s="184"/>
      <c r="DGP71" s="184"/>
      <c r="DGQ71" s="184"/>
      <c r="DGR71" s="184"/>
      <c r="DGS71" s="184"/>
      <c r="DGT71" s="184"/>
      <c r="DGU71" s="184"/>
      <c r="DGV71" s="183"/>
      <c r="DGW71" s="184"/>
      <c r="DGX71" s="184"/>
      <c r="DGY71" s="184"/>
      <c r="DGZ71" s="184"/>
      <c r="DHA71" s="184"/>
      <c r="DHB71" s="184"/>
      <c r="DHC71" s="184"/>
      <c r="DHD71" s="184"/>
      <c r="DHE71" s="184"/>
      <c r="DHF71" s="184"/>
      <c r="DHG71" s="184"/>
      <c r="DHH71" s="184"/>
      <c r="DHI71" s="184"/>
      <c r="DHJ71" s="184"/>
      <c r="DHK71" s="184"/>
      <c r="DHL71" s="184"/>
      <c r="DHM71" s="183"/>
      <c r="DHN71" s="184"/>
      <c r="DHO71" s="184"/>
      <c r="DHP71" s="184"/>
      <c r="DHQ71" s="184"/>
      <c r="DHR71" s="184"/>
      <c r="DHS71" s="184"/>
      <c r="DHT71" s="184"/>
      <c r="DHU71" s="184"/>
      <c r="DHV71" s="184"/>
      <c r="DHW71" s="184"/>
      <c r="DHX71" s="184"/>
      <c r="DHY71" s="184"/>
      <c r="DHZ71" s="184"/>
      <c r="DIA71" s="184"/>
      <c r="DIB71" s="184"/>
      <c r="DIC71" s="184"/>
      <c r="DID71" s="183"/>
      <c r="DIE71" s="184"/>
      <c r="DIF71" s="184"/>
      <c r="DIG71" s="184"/>
      <c r="DIH71" s="184"/>
      <c r="DII71" s="184"/>
      <c r="DIJ71" s="184"/>
      <c r="DIK71" s="184"/>
      <c r="DIL71" s="184"/>
      <c r="DIM71" s="184"/>
      <c r="DIN71" s="184"/>
      <c r="DIO71" s="184"/>
      <c r="DIP71" s="184"/>
      <c r="DIQ71" s="184"/>
      <c r="DIR71" s="184"/>
      <c r="DIS71" s="184"/>
      <c r="DIT71" s="184"/>
      <c r="DIU71" s="183"/>
      <c r="DIV71" s="184"/>
      <c r="DIW71" s="184"/>
      <c r="DIX71" s="184"/>
      <c r="DIY71" s="184"/>
      <c r="DIZ71" s="184"/>
      <c r="DJA71" s="184"/>
      <c r="DJB71" s="184"/>
      <c r="DJC71" s="184"/>
      <c r="DJD71" s="184"/>
      <c r="DJE71" s="184"/>
      <c r="DJF71" s="184"/>
      <c r="DJG71" s="184"/>
      <c r="DJH71" s="184"/>
      <c r="DJI71" s="184"/>
      <c r="DJJ71" s="184"/>
      <c r="DJK71" s="184"/>
      <c r="DJL71" s="183"/>
      <c r="DJM71" s="184"/>
      <c r="DJN71" s="184"/>
      <c r="DJO71" s="184"/>
      <c r="DJP71" s="184"/>
      <c r="DJQ71" s="184"/>
      <c r="DJR71" s="184"/>
      <c r="DJS71" s="184"/>
      <c r="DJT71" s="184"/>
      <c r="DJU71" s="184"/>
      <c r="DJV71" s="184"/>
      <c r="DJW71" s="184"/>
      <c r="DJX71" s="184"/>
      <c r="DJY71" s="184"/>
      <c r="DJZ71" s="184"/>
      <c r="DKA71" s="184"/>
      <c r="DKB71" s="184"/>
      <c r="DKC71" s="183"/>
      <c r="DKD71" s="184"/>
      <c r="DKE71" s="184"/>
      <c r="DKF71" s="184"/>
      <c r="DKG71" s="184"/>
      <c r="DKH71" s="184"/>
      <c r="DKI71" s="184"/>
      <c r="DKJ71" s="184"/>
      <c r="DKK71" s="184"/>
      <c r="DKL71" s="184"/>
      <c r="DKM71" s="184"/>
      <c r="DKN71" s="184"/>
      <c r="DKO71" s="184"/>
      <c r="DKP71" s="184"/>
      <c r="DKQ71" s="184"/>
      <c r="DKR71" s="184"/>
      <c r="DKS71" s="184"/>
      <c r="DKT71" s="183"/>
      <c r="DKU71" s="184"/>
      <c r="DKV71" s="184"/>
      <c r="DKW71" s="184"/>
      <c r="DKX71" s="184"/>
      <c r="DKY71" s="184"/>
      <c r="DKZ71" s="184"/>
      <c r="DLA71" s="184"/>
      <c r="DLB71" s="184"/>
      <c r="DLC71" s="184"/>
      <c r="DLD71" s="184"/>
      <c r="DLE71" s="184"/>
      <c r="DLF71" s="184"/>
      <c r="DLG71" s="184"/>
      <c r="DLH71" s="184"/>
      <c r="DLI71" s="184"/>
      <c r="DLJ71" s="184"/>
      <c r="DLK71" s="183"/>
      <c r="DLL71" s="184"/>
      <c r="DLM71" s="184"/>
      <c r="DLN71" s="184"/>
      <c r="DLO71" s="184"/>
      <c r="DLP71" s="184"/>
      <c r="DLQ71" s="184"/>
      <c r="DLR71" s="184"/>
      <c r="DLS71" s="184"/>
      <c r="DLT71" s="184"/>
      <c r="DLU71" s="184"/>
      <c r="DLV71" s="184"/>
      <c r="DLW71" s="184"/>
      <c r="DLX71" s="184"/>
      <c r="DLY71" s="184"/>
      <c r="DLZ71" s="184"/>
      <c r="DMA71" s="184"/>
      <c r="DMB71" s="183"/>
      <c r="DMC71" s="184"/>
      <c r="DMD71" s="184"/>
      <c r="DME71" s="184"/>
      <c r="DMF71" s="184"/>
      <c r="DMG71" s="184"/>
      <c r="DMH71" s="184"/>
      <c r="DMI71" s="184"/>
      <c r="DMJ71" s="184"/>
      <c r="DMK71" s="184"/>
      <c r="DML71" s="184"/>
      <c r="DMM71" s="184"/>
      <c r="DMN71" s="184"/>
      <c r="DMO71" s="184"/>
      <c r="DMP71" s="184"/>
      <c r="DMQ71" s="184"/>
      <c r="DMR71" s="184"/>
      <c r="DMS71" s="183"/>
      <c r="DMT71" s="184"/>
      <c r="DMU71" s="184"/>
      <c r="DMV71" s="184"/>
      <c r="DMW71" s="184"/>
      <c r="DMX71" s="184"/>
      <c r="DMY71" s="184"/>
      <c r="DMZ71" s="184"/>
      <c r="DNA71" s="184"/>
      <c r="DNB71" s="184"/>
      <c r="DNC71" s="184"/>
      <c r="DND71" s="184"/>
      <c r="DNE71" s="184"/>
      <c r="DNF71" s="184"/>
      <c r="DNG71" s="184"/>
      <c r="DNH71" s="184"/>
      <c r="DNI71" s="184"/>
      <c r="DNJ71" s="183"/>
      <c r="DNK71" s="184"/>
      <c r="DNL71" s="184"/>
      <c r="DNM71" s="184"/>
      <c r="DNN71" s="184"/>
      <c r="DNO71" s="184"/>
      <c r="DNP71" s="184"/>
      <c r="DNQ71" s="184"/>
      <c r="DNR71" s="184"/>
      <c r="DNS71" s="184"/>
      <c r="DNT71" s="184"/>
      <c r="DNU71" s="184"/>
      <c r="DNV71" s="184"/>
      <c r="DNW71" s="184"/>
      <c r="DNX71" s="184"/>
      <c r="DNY71" s="184"/>
      <c r="DNZ71" s="184"/>
      <c r="DOA71" s="183"/>
      <c r="DOB71" s="184"/>
      <c r="DOC71" s="184"/>
      <c r="DOD71" s="184"/>
      <c r="DOE71" s="184"/>
      <c r="DOF71" s="184"/>
      <c r="DOG71" s="184"/>
      <c r="DOH71" s="184"/>
      <c r="DOI71" s="184"/>
      <c r="DOJ71" s="184"/>
      <c r="DOK71" s="184"/>
      <c r="DOL71" s="184"/>
      <c r="DOM71" s="184"/>
      <c r="DON71" s="184"/>
      <c r="DOO71" s="184"/>
      <c r="DOP71" s="184"/>
      <c r="DOQ71" s="184"/>
      <c r="DOR71" s="183"/>
      <c r="DOS71" s="184"/>
      <c r="DOT71" s="184"/>
      <c r="DOU71" s="184"/>
      <c r="DOV71" s="184"/>
      <c r="DOW71" s="184"/>
      <c r="DOX71" s="184"/>
      <c r="DOY71" s="184"/>
      <c r="DOZ71" s="184"/>
      <c r="DPA71" s="184"/>
      <c r="DPB71" s="184"/>
      <c r="DPC71" s="184"/>
      <c r="DPD71" s="184"/>
      <c r="DPE71" s="184"/>
      <c r="DPF71" s="184"/>
      <c r="DPG71" s="184"/>
      <c r="DPH71" s="184"/>
      <c r="DPI71" s="183"/>
      <c r="DPJ71" s="184"/>
      <c r="DPK71" s="184"/>
      <c r="DPL71" s="184"/>
      <c r="DPM71" s="184"/>
      <c r="DPN71" s="184"/>
      <c r="DPO71" s="184"/>
      <c r="DPP71" s="184"/>
      <c r="DPQ71" s="184"/>
      <c r="DPR71" s="184"/>
      <c r="DPS71" s="184"/>
      <c r="DPT71" s="184"/>
      <c r="DPU71" s="184"/>
      <c r="DPV71" s="184"/>
      <c r="DPW71" s="184"/>
      <c r="DPX71" s="184"/>
      <c r="DPY71" s="184"/>
      <c r="DPZ71" s="183"/>
      <c r="DQA71" s="184"/>
      <c r="DQB71" s="184"/>
      <c r="DQC71" s="184"/>
      <c r="DQD71" s="184"/>
      <c r="DQE71" s="184"/>
      <c r="DQF71" s="184"/>
      <c r="DQG71" s="184"/>
      <c r="DQH71" s="184"/>
      <c r="DQI71" s="184"/>
      <c r="DQJ71" s="184"/>
      <c r="DQK71" s="184"/>
      <c r="DQL71" s="184"/>
      <c r="DQM71" s="184"/>
      <c r="DQN71" s="184"/>
      <c r="DQO71" s="184"/>
      <c r="DQP71" s="184"/>
      <c r="DQQ71" s="183"/>
      <c r="DQR71" s="184"/>
      <c r="DQS71" s="184"/>
      <c r="DQT71" s="184"/>
      <c r="DQU71" s="184"/>
      <c r="DQV71" s="184"/>
      <c r="DQW71" s="184"/>
      <c r="DQX71" s="184"/>
      <c r="DQY71" s="184"/>
      <c r="DQZ71" s="184"/>
      <c r="DRA71" s="184"/>
      <c r="DRB71" s="184"/>
      <c r="DRC71" s="184"/>
      <c r="DRD71" s="184"/>
      <c r="DRE71" s="184"/>
      <c r="DRF71" s="184"/>
      <c r="DRG71" s="184"/>
      <c r="DRH71" s="183"/>
      <c r="DRI71" s="184"/>
      <c r="DRJ71" s="184"/>
      <c r="DRK71" s="184"/>
      <c r="DRL71" s="184"/>
      <c r="DRM71" s="184"/>
      <c r="DRN71" s="184"/>
      <c r="DRO71" s="184"/>
      <c r="DRP71" s="184"/>
      <c r="DRQ71" s="184"/>
      <c r="DRR71" s="184"/>
      <c r="DRS71" s="184"/>
      <c r="DRT71" s="184"/>
      <c r="DRU71" s="184"/>
      <c r="DRV71" s="184"/>
      <c r="DRW71" s="184"/>
      <c r="DRX71" s="184"/>
      <c r="DRY71" s="183"/>
      <c r="DRZ71" s="184"/>
      <c r="DSA71" s="184"/>
      <c r="DSB71" s="184"/>
      <c r="DSC71" s="184"/>
      <c r="DSD71" s="184"/>
      <c r="DSE71" s="184"/>
      <c r="DSF71" s="184"/>
      <c r="DSG71" s="184"/>
      <c r="DSH71" s="184"/>
      <c r="DSI71" s="184"/>
      <c r="DSJ71" s="184"/>
      <c r="DSK71" s="184"/>
      <c r="DSL71" s="184"/>
      <c r="DSM71" s="184"/>
      <c r="DSN71" s="184"/>
      <c r="DSO71" s="184"/>
      <c r="DSP71" s="183"/>
      <c r="DSQ71" s="184"/>
      <c r="DSR71" s="184"/>
      <c r="DSS71" s="184"/>
      <c r="DST71" s="184"/>
      <c r="DSU71" s="184"/>
      <c r="DSV71" s="184"/>
      <c r="DSW71" s="184"/>
      <c r="DSX71" s="184"/>
      <c r="DSY71" s="184"/>
      <c r="DSZ71" s="184"/>
      <c r="DTA71" s="184"/>
      <c r="DTB71" s="184"/>
      <c r="DTC71" s="184"/>
      <c r="DTD71" s="184"/>
      <c r="DTE71" s="184"/>
      <c r="DTF71" s="184"/>
      <c r="DTG71" s="183"/>
      <c r="DTH71" s="184"/>
      <c r="DTI71" s="184"/>
      <c r="DTJ71" s="184"/>
      <c r="DTK71" s="184"/>
      <c r="DTL71" s="184"/>
      <c r="DTM71" s="184"/>
      <c r="DTN71" s="184"/>
      <c r="DTO71" s="184"/>
      <c r="DTP71" s="184"/>
      <c r="DTQ71" s="184"/>
      <c r="DTR71" s="184"/>
      <c r="DTS71" s="184"/>
      <c r="DTT71" s="184"/>
      <c r="DTU71" s="184"/>
      <c r="DTV71" s="184"/>
      <c r="DTW71" s="184"/>
      <c r="DTX71" s="183"/>
      <c r="DTY71" s="184"/>
      <c r="DTZ71" s="184"/>
      <c r="DUA71" s="184"/>
      <c r="DUB71" s="184"/>
      <c r="DUC71" s="184"/>
      <c r="DUD71" s="184"/>
      <c r="DUE71" s="184"/>
      <c r="DUF71" s="184"/>
      <c r="DUG71" s="184"/>
      <c r="DUH71" s="184"/>
      <c r="DUI71" s="184"/>
      <c r="DUJ71" s="184"/>
      <c r="DUK71" s="184"/>
      <c r="DUL71" s="184"/>
      <c r="DUM71" s="184"/>
      <c r="DUN71" s="184"/>
      <c r="DUO71" s="183"/>
      <c r="DUP71" s="184"/>
      <c r="DUQ71" s="184"/>
      <c r="DUR71" s="184"/>
      <c r="DUS71" s="184"/>
      <c r="DUT71" s="184"/>
      <c r="DUU71" s="184"/>
      <c r="DUV71" s="184"/>
      <c r="DUW71" s="184"/>
      <c r="DUX71" s="184"/>
      <c r="DUY71" s="184"/>
      <c r="DUZ71" s="184"/>
      <c r="DVA71" s="184"/>
      <c r="DVB71" s="184"/>
      <c r="DVC71" s="184"/>
      <c r="DVD71" s="184"/>
      <c r="DVE71" s="184"/>
      <c r="DVF71" s="183"/>
      <c r="DVG71" s="184"/>
      <c r="DVH71" s="184"/>
      <c r="DVI71" s="184"/>
      <c r="DVJ71" s="184"/>
      <c r="DVK71" s="184"/>
      <c r="DVL71" s="184"/>
      <c r="DVM71" s="184"/>
      <c r="DVN71" s="184"/>
      <c r="DVO71" s="184"/>
      <c r="DVP71" s="184"/>
      <c r="DVQ71" s="184"/>
      <c r="DVR71" s="184"/>
      <c r="DVS71" s="184"/>
      <c r="DVT71" s="184"/>
      <c r="DVU71" s="184"/>
      <c r="DVV71" s="184"/>
      <c r="DVW71" s="183"/>
      <c r="DVX71" s="184"/>
      <c r="DVY71" s="184"/>
      <c r="DVZ71" s="184"/>
      <c r="DWA71" s="184"/>
      <c r="DWB71" s="184"/>
      <c r="DWC71" s="184"/>
      <c r="DWD71" s="184"/>
      <c r="DWE71" s="184"/>
      <c r="DWF71" s="184"/>
      <c r="DWG71" s="184"/>
      <c r="DWH71" s="184"/>
      <c r="DWI71" s="184"/>
      <c r="DWJ71" s="184"/>
      <c r="DWK71" s="184"/>
      <c r="DWL71" s="184"/>
      <c r="DWM71" s="184"/>
      <c r="DWN71" s="183"/>
      <c r="DWO71" s="184"/>
      <c r="DWP71" s="184"/>
      <c r="DWQ71" s="184"/>
      <c r="DWR71" s="184"/>
      <c r="DWS71" s="184"/>
      <c r="DWT71" s="184"/>
      <c r="DWU71" s="184"/>
      <c r="DWV71" s="184"/>
      <c r="DWW71" s="184"/>
      <c r="DWX71" s="184"/>
      <c r="DWY71" s="184"/>
      <c r="DWZ71" s="184"/>
      <c r="DXA71" s="184"/>
      <c r="DXB71" s="184"/>
      <c r="DXC71" s="184"/>
      <c r="DXD71" s="184"/>
      <c r="DXE71" s="183"/>
      <c r="DXF71" s="184"/>
      <c r="DXG71" s="184"/>
      <c r="DXH71" s="184"/>
      <c r="DXI71" s="184"/>
      <c r="DXJ71" s="184"/>
      <c r="DXK71" s="184"/>
      <c r="DXL71" s="184"/>
      <c r="DXM71" s="184"/>
      <c r="DXN71" s="184"/>
      <c r="DXO71" s="184"/>
      <c r="DXP71" s="184"/>
      <c r="DXQ71" s="184"/>
      <c r="DXR71" s="184"/>
      <c r="DXS71" s="184"/>
      <c r="DXT71" s="184"/>
      <c r="DXU71" s="184"/>
      <c r="DXV71" s="183"/>
      <c r="DXW71" s="184"/>
      <c r="DXX71" s="184"/>
      <c r="DXY71" s="184"/>
      <c r="DXZ71" s="184"/>
      <c r="DYA71" s="184"/>
      <c r="DYB71" s="184"/>
      <c r="DYC71" s="184"/>
      <c r="DYD71" s="184"/>
      <c r="DYE71" s="184"/>
      <c r="DYF71" s="184"/>
      <c r="DYG71" s="184"/>
      <c r="DYH71" s="184"/>
      <c r="DYI71" s="184"/>
      <c r="DYJ71" s="184"/>
      <c r="DYK71" s="184"/>
      <c r="DYL71" s="184"/>
      <c r="DYM71" s="183"/>
      <c r="DYN71" s="184"/>
      <c r="DYO71" s="184"/>
      <c r="DYP71" s="184"/>
      <c r="DYQ71" s="184"/>
      <c r="DYR71" s="184"/>
      <c r="DYS71" s="184"/>
      <c r="DYT71" s="184"/>
      <c r="DYU71" s="184"/>
      <c r="DYV71" s="184"/>
      <c r="DYW71" s="184"/>
      <c r="DYX71" s="184"/>
      <c r="DYY71" s="184"/>
      <c r="DYZ71" s="184"/>
      <c r="DZA71" s="184"/>
      <c r="DZB71" s="184"/>
      <c r="DZC71" s="184"/>
      <c r="DZD71" s="183"/>
      <c r="DZE71" s="184"/>
      <c r="DZF71" s="184"/>
      <c r="DZG71" s="184"/>
      <c r="DZH71" s="184"/>
      <c r="DZI71" s="184"/>
      <c r="DZJ71" s="184"/>
      <c r="DZK71" s="184"/>
      <c r="DZL71" s="184"/>
      <c r="DZM71" s="184"/>
      <c r="DZN71" s="184"/>
      <c r="DZO71" s="184"/>
      <c r="DZP71" s="184"/>
      <c r="DZQ71" s="184"/>
      <c r="DZR71" s="184"/>
      <c r="DZS71" s="184"/>
      <c r="DZT71" s="184"/>
      <c r="DZU71" s="183"/>
      <c r="DZV71" s="184"/>
      <c r="DZW71" s="184"/>
      <c r="DZX71" s="184"/>
      <c r="DZY71" s="184"/>
      <c r="DZZ71" s="184"/>
      <c r="EAA71" s="184"/>
      <c r="EAB71" s="184"/>
      <c r="EAC71" s="184"/>
      <c r="EAD71" s="184"/>
      <c r="EAE71" s="184"/>
      <c r="EAF71" s="184"/>
      <c r="EAG71" s="184"/>
      <c r="EAH71" s="184"/>
      <c r="EAI71" s="184"/>
      <c r="EAJ71" s="184"/>
      <c r="EAK71" s="184"/>
      <c r="EAL71" s="183"/>
      <c r="EAM71" s="184"/>
      <c r="EAN71" s="184"/>
      <c r="EAO71" s="184"/>
      <c r="EAP71" s="184"/>
      <c r="EAQ71" s="184"/>
      <c r="EAR71" s="184"/>
      <c r="EAS71" s="184"/>
      <c r="EAT71" s="184"/>
      <c r="EAU71" s="184"/>
      <c r="EAV71" s="184"/>
      <c r="EAW71" s="184"/>
      <c r="EAX71" s="184"/>
      <c r="EAY71" s="184"/>
      <c r="EAZ71" s="184"/>
      <c r="EBA71" s="184"/>
      <c r="EBB71" s="184"/>
      <c r="EBC71" s="183"/>
      <c r="EBD71" s="184"/>
      <c r="EBE71" s="184"/>
      <c r="EBF71" s="184"/>
      <c r="EBG71" s="184"/>
      <c r="EBH71" s="184"/>
      <c r="EBI71" s="184"/>
      <c r="EBJ71" s="184"/>
      <c r="EBK71" s="184"/>
      <c r="EBL71" s="184"/>
      <c r="EBM71" s="184"/>
      <c r="EBN71" s="184"/>
      <c r="EBO71" s="184"/>
      <c r="EBP71" s="184"/>
      <c r="EBQ71" s="184"/>
      <c r="EBR71" s="184"/>
      <c r="EBS71" s="184"/>
      <c r="EBT71" s="183"/>
      <c r="EBU71" s="184"/>
      <c r="EBV71" s="184"/>
      <c r="EBW71" s="184"/>
      <c r="EBX71" s="184"/>
      <c r="EBY71" s="184"/>
      <c r="EBZ71" s="184"/>
      <c r="ECA71" s="184"/>
      <c r="ECB71" s="184"/>
      <c r="ECC71" s="184"/>
      <c r="ECD71" s="184"/>
      <c r="ECE71" s="184"/>
      <c r="ECF71" s="184"/>
      <c r="ECG71" s="184"/>
      <c r="ECH71" s="184"/>
      <c r="ECI71" s="184"/>
      <c r="ECJ71" s="184"/>
      <c r="ECK71" s="183"/>
      <c r="ECL71" s="184"/>
      <c r="ECM71" s="184"/>
      <c r="ECN71" s="184"/>
      <c r="ECO71" s="184"/>
      <c r="ECP71" s="184"/>
      <c r="ECQ71" s="184"/>
      <c r="ECR71" s="184"/>
      <c r="ECS71" s="184"/>
      <c r="ECT71" s="184"/>
      <c r="ECU71" s="184"/>
      <c r="ECV71" s="184"/>
      <c r="ECW71" s="184"/>
      <c r="ECX71" s="184"/>
      <c r="ECY71" s="184"/>
      <c r="ECZ71" s="184"/>
      <c r="EDA71" s="184"/>
      <c r="EDB71" s="183"/>
      <c r="EDC71" s="184"/>
      <c r="EDD71" s="184"/>
      <c r="EDE71" s="184"/>
      <c r="EDF71" s="184"/>
      <c r="EDG71" s="184"/>
      <c r="EDH71" s="184"/>
      <c r="EDI71" s="184"/>
      <c r="EDJ71" s="184"/>
      <c r="EDK71" s="184"/>
      <c r="EDL71" s="184"/>
      <c r="EDM71" s="184"/>
      <c r="EDN71" s="184"/>
      <c r="EDO71" s="184"/>
      <c r="EDP71" s="184"/>
      <c r="EDQ71" s="184"/>
      <c r="EDR71" s="184"/>
      <c r="EDS71" s="183"/>
      <c r="EDT71" s="184"/>
      <c r="EDU71" s="184"/>
      <c r="EDV71" s="184"/>
      <c r="EDW71" s="184"/>
      <c r="EDX71" s="184"/>
      <c r="EDY71" s="184"/>
      <c r="EDZ71" s="184"/>
      <c r="EEA71" s="184"/>
      <c r="EEB71" s="184"/>
      <c r="EEC71" s="184"/>
      <c r="EED71" s="184"/>
      <c r="EEE71" s="184"/>
      <c r="EEF71" s="184"/>
      <c r="EEG71" s="184"/>
      <c r="EEH71" s="184"/>
      <c r="EEI71" s="184"/>
      <c r="EEJ71" s="183"/>
      <c r="EEK71" s="184"/>
      <c r="EEL71" s="184"/>
      <c r="EEM71" s="184"/>
      <c r="EEN71" s="184"/>
      <c r="EEO71" s="184"/>
      <c r="EEP71" s="184"/>
      <c r="EEQ71" s="184"/>
      <c r="EER71" s="184"/>
      <c r="EES71" s="184"/>
      <c r="EET71" s="184"/>
      <c r="EEU71" s="184"/>
      <c r="EEV71" s="184"/>
      <c r="EEW71" s="184"/>
      <c r="EEX71" s="184"/>
      <c r="EEY71" s="184"/>
      <c r="EEZ71" s="184"/>
      <c r="EFA71" s="183"/>
      <c r="EFB71" s="184"/>
      <c r="EFC71" s="184"/>
      <c r="EFD71" s="184"/>
      <c r="EFE71" s="184"/>
      <c r="EFF71" s="184"/>
      <c r="EFG71" s="184"/>
      <c r="EFH71" s="184"/>
      <c r="EFI71" s="184"/>
      <c r="EFJ71" s="184"/>
      <c r="EFK71" s="184"/>
      <c r="EFL71" s="184"/>
      <c r="EFM71" s="184"/>
      <c r="EFN71" s="184"/>
      <c r="EFO71" s="184"/>
      <c r="EFP71" s="184"/>
      <c r="EFQ71" s="184"/>
      <c r="EFR71" s="183"/>
      <c r="EFS71" s="184"/>
      <c r="EFT71" s="184"/>
      <c r="EFU71" s="184"/>
      <c r="EFV71" s="184"/>
      <c r="EFW71" s="184"/>
      <c r="EFX71" s="184"/>
      <c r="EFY71" s="184"/>
      <c r="EFZ71" s="184"/>
      <c r="EGA71" s="184"/>
      <c r="EGB71" s="184"/>
      <c r="EGC71" s="184"/>
      <c r="EGD71" s="184"/>
      <c r="EGE71" s="184"/>
      <c r="EGF71" s="184"/>
      <c r="EGG71" s="184"/>
      <c r="EGH71" s="184"/>
      <c r="EGI71" s="183"/>
      <c r="EGJ71" s="184"/>
      <c r="EGK71" s="184"/>
      <c r="EGL71" s="184"/>
      <c r="EGM71" s="184"/>
      <c r="EGN71" s="184"/>
      <c r="EGO71" s="184"/>
      <c r="EGP71" s="184"/>
      <c r="EGQ71" s="184"/>
      <c r="EGR71" s="184"/>
      <c r="EGS71" s="184"/>
      <c r="EGT71" s="184"/>
      <c r="EGU71" s="184"/>
      <c r="EGV71" s="184"/>
      <c r="EGW71" s="184"/>
      <c r="EGX71" s="184"/>
      <c r="EGY71" s="184"/>
      <c r="EGZ71" s="183"/>
      <c r="EHA71" s="184"/>
      <c r="EHB71" s="184"/>
      <c r="EHC71" s="184"/>
      <c r="EHD71" s="184"/>
      <c r="EHE71" s="184"/>
      <c r="EHF71" s="184"/>
      <c r="EHG71" s="184"/>
      <c r="EHH71" s="184"/>
      <c r="EHI71" s="184"/>
      <c r="EHJ71" s="184"/>
      <c r="EHK71" s="184"/>
      <c r="EHL71" s="184"/>
      <c r="EHM71" s="184"/>
      <c r="EHN71" s="184"/>
      <c r="EHO71" s="184"/>
      <c r="EHP71" s="184"/>
      <c r="EHQ71" s="183"/>
      <c r="EHR71" s="184"/>
      <c r="EHS71" s="184"/>
      <c r="EHT71" s="184"/>
      <c r="EHU71" s="184"/>
      <c r="EHV71" s="184"/>
      <c r="EHW71" s="184"/>
      <c r="EHX71" s="184"/>
      <c r="EHY71" s="184"/>
      <c r="EHZ71" s="184"/>
      <c r="EIA71" s="184"/>
      <c r="EIB71" s="184"/>
      <c r="EIC71" s="184"/>
      <c r="EID71" s="184"/>
      <c r="EIE71" s="184"/>
      <c r="EIF71" s="184"/>
      <c r="EIG71" s="184"/>
      <c r="EIH71" s="183"/>
      <c r="EII71" s="184"/>
      <c r="EIJ71" s="184"/>
      <c r="EIK71" s="184"/>
      <c r="EIL71" s="184"/>
      <c r="EIM71" s="184"/>
      <c r="EIN71" s="184"/>
      <c r="EIO71" s="184"/>
      <c r="EIP71" s="184"/>
      <c r="EIQ71" s="184"/>
      <c r="EIR71" s="184"/>
      <c r="EIS71" s="184"/>
      <c r="EIT71" s="184"/>
      <c r="EIU71" s="184"/>
      <c r="EIV71" s="184"/>
      <c r="EIW71" s="184"/>
      <c r="EIX71" s="184"/>
      <c r="EIY71" s="183"/>
      <c r="EIZ71" s="184"/>
      <c r="EJA71" s="184"/>
      <c r="EJB71" s="184"/>
      <c r="EJC71" s="184"/>
      <c r="EJD71" s="184"/>
      <c r="EJE71" s="184"/>
      <c r="EJF71" s="184"/>
      <c r="EJG71" s="184"/>
      <c r="EJH71" s="184"/>
      <c r="EJI71" s="184"/>
      <c r="EJJ71" s="184"/>
      <c r="EJK71" s="184"/>
      <c r="EJL71" s="184"/>
      <c r="EJM71" s="184"/>
      <c r="EJN71" s="184"/>
      <c r="EJO71" s="184"/>
      <c r="EJP71" s="183"/>
      <c r="EJQ71" s="184"/>
      <c r="EJR71" s="184"/>
      <c r="EJS71" s="184"/>
      <c r="EJT71" s="184"/>
      <c r="EJU71" s="184"/>
      <c r="EJV71" s="184"/>
      <c r="EJW71" s="184"/>
      <c r="EJX71" s="184"/>
      <c r="EJY71" s="184"/>
      <c r="EJZ71" s="184"/>
      <c r="EKA71" s="184"/>
      <c r="EKB71" s="184"/>
      <c r="EKC71" s="184"/>
      <c r="EKD71" s="184"/>
      <c r="EKE71" s="184"/>
      <c r="EKF71" s="184"/>
      <c r="EKG71" s="183"/>
      <c r="EKH71" s="184"/>
      <c r="EKI71" s="184"/>
      <c r="EKJ71" s="184"/>
      <c r="EKK71" s="184"/>
      <c r="EKL71" s="184"/>
      <c r="EKM71" s="184"/>
      <c r="EKN71" s="184"/>
      <c r="EKO71" s="184"/>
      <c r="EKP71" s="184"/>
      <c r="EKQ71" s="184"/>
      <c r="EKR71" s="184"/>
      <c r="EKS71" s="184"/>
      <c r="EKT71" s="184"/>
      <c r="EKU71" s="184"/>
      <c r="EKV71" s="184"/>
      <c r="EKW71" s="184"/>
      <c r="EKX71" s="183"/>
      <c r="EKY71" s="184"/>
      <c r="EKZ71" s="184"/>
      <c r="ELA71" s="184"/>
      <c r="ELB71" s="184"/>
      <c r="ELC71" s="184"/>
      <c r="ELD71" s="184"/>
      <c r="ELE71" s="184"/>
      <c r="ELF71" s="184"/>
      <c r="ELG71" s="184"/>
      <c r="ELH71" s="184"/>
      <c r="ELI71" s="184"/>
      <c r="ELJ71" s="184"/>
      <c r="ELK71" s="184"/>
      <c r="ELL71" s="184"/>
      <c r="ELM71" s="184"/>
      <c r="ELN71" s="184"/>
      <c r="ELO71" s="183"/>
      <c r="ELP71" s="184"/>
      <c r="ELQ71" s="184"/>
      <c r="ELR71" s="184"/>
      <c r="ELS71" s="184"/>
      <c r="ELT71" s="184"/>
      <c r="ELU71" s="184"/>
      <c r="ELV71" s="184"/>
      <c r="ELW71" s="184"/>
      <c r="ELX71" s="184"/>
      <c r="ELY71" s="184"/>
      <c r="ELZ71" s="184"/>
      <c r="EMA71" s="184"/>
      <c r="EMB71" s="184"/>
      <c r="EMC71" s="184"/>
      <c r="EMD71" s="184"/>
      <c r="EME71" s="184"/>
      <c r="EMF71" s="183"/>
      <c r="EMG71" s="184"/>
      <c r="EMH71" s="184"/>
      <c r="EMI71" s="184"/>
      <c r="EMJ71" s="184"/>
      <c r="EMK71" s="184"/>
      <c r="EML71" s="184"/>
      <c r="EMM71" s="184"/>
      <c r="EMN71" s="184"/>
      <c r="EMO71" s="184"/>
      <c r="EMP71" s="184"/>
      <c r="EMQ71" s="184"/>
      <c r="EMR71" s="184"/>
      <c r="EMS71" s="184"/>
      <c r="EMT71" s="184"/>
      <c r="EMU71" s="184"/>
      <c r="EMV71" s="184"/>
      <c r="EMW71" s="183"/>
      <c r="EMX71" s="184"/>
      <c r="EMY71" s="184"/>
      <c r="EMZ71" s="184"/>
      <c r="ENA71" s="184"/>
      <c r="ENB71" s="184"/>
      <c r="ENC71" s="184"/>
      <c r="END71" s="184"/>
      <c r="ENE71" s="184"/>
      <c r="ENF71" s="184"/>
      <c r="ENG71" s="184"/>
      <c r="ENH71" s="184"/>
      <c r="ENI71" s="184"/>
      <c r="ENJ71" s="184"/>
      <c r="ENK71" s="184"/>
      <c r="ENL71" s="184"/>
      <c r="ENM71" s="184"/>
      <c r="ENN71" s="183"/>
      <c r="ENO71" s="184"/>
      <c r="ENP71" s="184"/>
      <c r="ENQ71" s="184"/>
      <c r="ENR71" s="184"/>
      <c r="ENS71" s="184"/>
      <c r="ENT71" s="184"/>
      <c r="ENU71" s="184"/>
      <c r="ENV71" s="184"/>
      <c r="ENW71" s="184"/>
      <c r="ENX71" s="184"/>
      <c r="ENY71" s="184"/>
      <c r="ENZ71" s="184"/>
      <c r="EOA71" s="184"/>
      <c r="EOB71" s="184"/>
      <c r="EOC71" s="184"/>
      <c r="EOD71" s="184"/>
      <c r="EOE71" s="183"/>
      <c r="EOF71" s="184"/>
      <c r="EOG71" s="184"/>
      <c r="EOH71" s="184"/>
      <c r="EOI71" s="184"/>
      <c r="EOJ71" s="184"/>
      <c r="EOK71" s="184"/>
      <c r="EOL71" s="184"/>
      <c r="EOM71" s="184"/>
      <c r="EON71" s="184"/>
      <c r="EOO71" s="184"/>
      <c r="EOP71" s="184"/>
      <c r="EOQ71" s="184"/>
      <c r="EOR71" s="184"/>
      <c r="EOS71" s="184"/>
      <c r="EOT71" s="184"/>
      <c r="EOU71" s="184"/>
      <c r="EOV71" s="183"/>
      <c r="EOW71" s="184"/>
      <c r="EOX71" s="184"/>
      <c r="EOY71" s="184"/>
      <c r="EOZ71" s="184"/>
      <c r="EPA71" s="184"/>
      <c r="EPB71" s="184"/>
      <c r="EPC71" s="184"/>
      <c r="EPD71" s="184"/>
      <c r="EPE71" s="184"/>
      <c r="EPF71" s="184"/>
      <c r="EPG71" s="184"/>
      <c r="EPH71" s="184"/>
      <c r="EPI71" s="184"/>
      <c r="EPJ71" s="184"/>
      <c r="EPK71" s="184"/>
      <c r="EPL71" s="184"/>
      <c r="EPM71" s="183"/>
      <c r="EPN71" s="184"/>
      <c r="EPO71" s="184"/>
      <c r="EPP71" s="184"/>
      <c r="EPQ71" s="184"/>
      <c r="EPR71" s="184"/>
      <c r="EPS71" s="184"/>
      <c r="EPT71" s="184"/>
      <c r="EPU71" s="184"/>
      <c r="EPV71" s="184"/>
      <c r="EPW71" s="184"/>
      <c r="EPX71" s="184"/>
      <c r="EPY71" s="184"/>
      <c r="EPZ71" s="184"/>
      <c r="EQA71" s="184"/>
      <c r="EQB71" s="184"/>
      <c r="EQC71" s="184"/>
      <c r="EQD71" s="183"/>
      <c r="EQE71" s="184"/>
      <c r="EQF71" s="184"/>
      <c r="EQG71" s="184"/>
      <c r="EQH71" s="184"/>
      <c r="EQI71" s="184"/>
      <c r="EQJ71" s="184"/>
      <c r="EQK71" s="184"/>
      <c r="EQL71" s="184"/>
      <c r="EQM71" s="184"/>
      <c r="EQN71" s="184"/>
      <c r="EQO71" s="184"/>
      <c r="EQP71" s="184"/>
      <c r="EQQ71" s="184"/>
      <c r="EQR71" s="184"/>
      <c r="EQS71" s="184"/>
      <c r="EQT71" s="184"/>
      <c r="EQU71" s="183"/>
      <c r="EQV71" s="184"/>
      <c r="EQW71" s="184"/>
      <c r="EQX71" s="184"/>
      <c r="EQY71" s="184"/>
      <c r="EQZ71" s="184"/>
      <c r="ERA71" s="184"/>
      <c r="ERB71" s="184"/>
      <c r="ERC71" s="184"/>
      <c r="ERD71" s="184"/>
      <c r="ERE71" s="184"/>
      <c r="ERF71" s="184"/>
      <c r="ERG71" s="184"/>
      <c r="ERH71" s="184"/>
      <c r="ERI71" s="184"/>
      <c r="ERJ71" s="184"/>
      <c r="ERK71" s="184"/>
      <c r="ERL71" s="183"/>
      <c r="ERM71" s="184"/>
      <c r="ERN71" s="184"/>
      <c r="ERO71" s="184"/>
      <c r="ERP71" s="184"/>
      <c r="ERQ71" s="184"/>
      <c r="ERR71" s="184"/>
      <c r="ERS71" s="184"/>
      <c r="ERT71" s="184"/>
      <c r="ERU71" s="184"/>
      <c r="ERV71" s="184"/>
      <c r="ERW71" s="184"/>
      <c r="ERX71" s="184"/>
      <c r="ERY71" s="184"/>
      <c r="ERZ71" s="184"/>
      <c r="ESA71" s="184"/>
      <c r="ESB71" s="184"/>
      <c r="ESC71" s="183"/>
      <c r="ESD71" s="184"/>
      <c r="ESE71" s="184"/>
      <c r="ESF71" s="184"/>
      <c r="ESG71" s="184"/>
      <c r="ESH71" s="184"/>
      <c r="ESI71" s="184"/>
      <c r="ESJ71" s="184"/>
      <c r="ESK71" s="184"/>
      <c r="ESL71" s="184"/>
      <c r="ESM71" s="184"/>
      <c r="ESN71" s="184"/>
      <c r="ESO71" s="184"/>
      <c r="ESP71" s="184"/>
      <c r="ESQ71" s="184"/>
      <c r="ESR71" s="184"/>
      <c r="ESS71" s="184"/>
      <c r="EST71" s="183"/>
      <c r="ESU71" s="184"/>
      <c r="ESV71" s="184"/>
      <c r="ESW71" s="184"/>
      <c r="ESX71" s="184"/>
      <c r="ESY71" s="184"/>
      <c r="ESZ71" s="184"/>
      <c r="ETA71" s="184"/>
      <c r="ETB71" s="184"/>
      <c r="ETC71" s="184"/>
      <c r="ETD71" s="184"/>
      <c r="ETE71" s="184"/>
      <c r="ETF71" s="184"/>
      <c r="ETG71" s="184"/>
      <c r="ETH71" s="184"/>
      <c r="ETI71" s="184"/>
      <c r="ETJ71" s="184"/>
      <c r="ETK71" s="183"/>
      <c r="ETL71" s="184"/>
      <c r="ETM71" s="184"/>
      <c r="ETN71" s="184"/>
      <c r="ETO71" s="184"/>
      <c r="ETP71" s="184"/>
      <c r="ETQ71" s="184"/>
      <c r="ETR71" s="184"/>
      <c r="ETS71" s="184"/>
      <c r="ETT71" s="184"/>
      <c r="ETU71" s="184"/>
      <c r="ETV71" s="184"/>
      <c r="ETW71" s="184"/>
      <c r="ETX71" s="184"/>
      <c r="ETY71" s="184"/>
      <c r="ETZ71" s="184"/>
      <c r="EUA71" s="184"/>
      <c r="EUB71" s="183"/>
      <c r="EUC71" s="184"/>
      <c r="EUD71" s="184"/>
      <c r="EUE71" s="184"/>
      <c r="EUF71" s="184"/>
      <c r="EUG71" s="184"/>
      <c r="EUH71" s="184"/>
      <c r="EUI71" s="184"/>
      <c r="EUJ71" s="184"/>
      <c r="EUK71" s="184"/>
      <c r="EUL71" s="184"/>
      <c r="EUM71" s="184"/>
      <c r="EUN71" s="184"/>
      <c r="EUO71" s="184"/>
      <c r="EUP71" s="184"/>
      <c r="EUQ71" s="184"/>
      <c r="EUR71" s="184"/>
      <c r="EUS71" s="183"/>
      <c r="EUT71" s="184"/>
      <c r="EUU71" s="184"/>
      <c r="EUV71" s="184"/>
      <c r="EUW71" s="184"/>
      <c r="EUX71" s="184"/>
      <c r="EUY71" s="184"/>
      <c r="EUZ71" s="184"/>
      <c r="EVA71" s="184"/>
      <c r="EVB71" s="184"/>
      <c r="EVC71" s="184"/>
      <c r="EVD71" s="184"/>
      <c r="EVE71" s="184"/>
      <c r="EVF71" s="184"/>
      <c r="EVG71" s="184"/>
      <c r="EVH71" s="184"/>
      <c r="EVI71" s="184"/>
      <c r="EVJ71" s="183"/>
      <c r="EVK71" s="184"/>
      <c r="EVL71" s="184"/>
      <c r="EVM71" s="184"/>
      <c r="EVN71" s="184"/>
      <c r="EVO71" s="184"/>
      <c r="EVP71" s="184"/>
      <c r="EVQ71" s="184"/>
      <c r="EVR71" s="184"/>
      <c r="EVS71" s="184"/>
      <c r="EVT71" s="184"/>
      <c r="EVU71" s="184"/>
      <c r="EVV71" s="184"/>
      <c r="EVW71" s="184"/>
      <c r="EVX71" s="184"/>
      <c r="EVY71" s="184"/>
      <c r="EVZ71" s="184"/>
      <c r="EWA71" s="183"/>
      <c r="EWB71" s="184"/>
      <c r="EWC71" s="184"/>
      <c r="EWD71" s="184"/>
      <c r="EWE71" s="184"/>
      <c r="EWF71" s="184"/>
      <c r="EWG71" s="184"/>
      <c r="EWH71" s="184"/>
      <c r="EWI71" s="184"/>
      <c r="EWJ71" s="184"/>
      <c r="EWK71" s="184"/>
      <c r="EWL71" s="184"/>
      <c r="EWM71" s="184"/>
      <c r="EWN71" s="184"/>
      <c r="EWO71" s="184"/>
      <c r="EWP71" s="184"/>
      <c r="EWQ71" s="184"/>
      <c r="EWR71" s="183"/>
      <c r="EWS71" s="184"/>
      <c r="EWT71" s="184"/>
      <c r="EWU71" s="184"/>
      <c r="EWV71" s="184"/>
      <c r="EWW71" s="184"/>
      <c r="EWX71" s="184"/>
      <c r="EWY71" s="184"/>
      <c r="EWZ71" s="184"/>
      <c r="EXA71" s="184"/>
      <c r="EXB71" s="184"/>
      <c r="EXC71" s="184"/>
      <c r="EXD71" s="184"/>
      <c r="EXE71" s="184"/>
      <c r="EXF71" s="184"/>
      <c r="EXG71" s="184"/>
      <c r="EXH71" s="184"/>
      <c r="EXI71" s="183"/>
      <c r="EXJ71" s="184"/>
      <c r="EXK71" s="184"/>
      <c r="EXL71" s="184"/>
      <c r="EXM71" s="184"/>
      <c r="EXN71" s="184"/>
      <c r="EXO71" s="184"/>
      <c r="EXP71" s="184"/>
      <c r="EXQ71" s="184"/>
      <c r="EXR71" s="184"/>
      <c r="EXS71" s="184"/>
      <c r="EXT71" s="184"/>
      <c r="EXU71" s="184"/>
      <c r="EXV71" s="184"/>
      <c r="EXW71" s="184"/>
      <c r="EXX71" s="184"/>
      <c r="EXY71" s="184"/>
      <c r="EXZ71" s="183"/>
      <c r="EYA71" s="184"/>
      <c r="EYB71" s="184"/>
      <c r="EYC71" s="184"/>
      <c r="EYD71" s="184"/>
      <c r="EYE71" s="184"/>
      <c r="EYF71" s="184"/>
      <c r="EYG71" s="184"/>
      <c r="EYH71" s="184"/>
      <c r="EYI71" s="184"/>
      <c r="EYJ71" s="184"/>
      <c r="EYK71" s="184"/>
      <c r="EYL71" s="184"/>
      <c r="EYM71" s="184"/>
      <c r="EYN71" s="184"/>
      <c r="EYO71" s="184"/>
      <c r="EYP71" s="184"/>
      <c r="EYQ71" s="183"/>
      <c r="EYR71" s="184"/>
      <c r="EYS71" s="184"/>
      <c r="EYT71" s="184"/>
      <c r="EYU71" s="184"/>
      <c r="EYV71" s="184"/>
      <c r="EYW71" s="184"/>
      <c r="EYX71" s="184"/>
      <c r="EYY71" s="184"/>
      <c r="EYZ71" s="184"/>
      <c r="EZA71" s="184"/>
      <c r="EZB71" s="184"/>
      <c r="EZC71" s="184"/>
      <c r="EZD71" s="184"/>
      <c r="EZE71" s="184"/>
      <c r="EZF71" s="184"/>
      <c r="EZG71" s="184"/>
      <c r="EZH71" s="183"/>
      <c r="EZI71" s="184"/>
      <c r="EZJ71" s="184"/>
      <c r="EZK71" s="184"/>
      <c r="EZL71" s="184"/>
      <c r="EZM71" s="184"/>
      <c r="EZN71" s="184"/>
      <c r="EZO71" s="184"/>
      <c r="EZP71" s="184"/>
      <c r="EZQ71" s="184"/>
      <c r="EZR71" s="184"/>
      <c r="EZS71" s="184"/>
      <c r="EZT71" s="184"/>
      <c r="EZU71" s="184"/>
      <c r="EZV71" s="184"/>
      <c r="EZW71" s="184"/>
      <c r="EZX71" s="184"/>
      <c r="EZY71" s="183"/>
      <c r="EZZ71" s="184"/>
      <c r="FAA71" s="184"/>
      <c r="FAB71" s="184"/>
      <c r="FAC71" s="184"/>
      <c r="FAD71" s="184"/>
      <c r="FAE71" s="184"/>
      <c r="FAF71" s="184"/>
      <c r="FAG71" s="184"/>
      <c r="FAH71" s="184"/>
      <c r="FAI71" s="184"/>
      <c r="FAJ71" s="184"/>
      <c r="FAK71" s="184"/>
      <c r="FAL71" s="184"/>
      <c r="FAM71" s="184"/>
      <c r="FAN71" s="184"/>
      <c r="FAO71" s="184"/>
      <c r="FAP71" s="183"/>
      <c r="FAQ71" s="184"/>
      <c r="FAR71" s="184"/>
      <c r="FAS71" s="184"/>
      <c r="FAT71" s="184"/>
      <c r="FAU71" s="184"/>
      <c r="FAV71" s="184"/>
      <c r="FAW71" s="184"/>
      <c r="FAX71" s="184"/>
      <c r="FAY71" s="184"/>
      <c r="FAZ71" s="184"/>
      <c r="FBA71" s="184"/>
      <c r="FBB71" s="184"/>
      <c r="FBC71" s="184"/>
      <c r="FBD71" s="184"/>
      <c r="FBE71" s="184"/>
      <c r="FBF71" s="184"/>
      <c r="FBG71" s="183"/>
      <c r="FBH71" s="184"/>
      <c r="FBI71" s="184"/>
      <c r="FBJ71" s="184"/>
      <c r="FBK71" s="184"/>
      <c r="FBL71" s="184"/>
      <c r="FBM71" s="184"/>
      <c r="FBN71" s="184"/>
      <c r="FBO71" s="184"/>
      <c r="FBP71" s="184"/>
      <c r="FBQ71" s="184"/>
      <c r="FBR71" s="184"/>
      <c r="FBS71" s="184"/>
      <c r="FBT71" s="184"/>
      <c r="FBU71" s="184"/>
      <c r="FBV71" s="184"/>
      <c r="FBW71" s="184"/>
      <c r="FBX71" s="183"/>
      <c r="FBY71" s="184"/>
      <c r="FBZ71" s="184"/>
      <c r="FCA71" s="184"/>
      <c r="FCB71" s="184"/>
      <c r="FCC71" s="184"/>
      <c r="FCD71" s="184"/>
      <c r="FCE71" s="184"/>
      <c r="FCF71" s="184"/>
      <c r="FCG71" s="184"/>
      <c r="FCH71" s="184"/>
      <c r="FCI71" s="184"/>
      <c r="FCJ71" s="184"/>
      <c r="FCK71" s="184"/>
      <c r="FCL71" s="184"/>
      <c r="FCM71" s="184"/>
      <c r="FCN71" s="184"/>
      <c r="FCO71" s="183"/>
      <c r="FCP71" s="184"/>
      <c r="FCQ71" s="184"/>
      <c r="FCR71" s="184"/>
      <c r="FCS71" s="184"/>
      <c r="FCT71" s="184"/>
      <c r="FCU71" s="184"/>
      <c r="FCV71" s="184"/>
      <c r="FCW71" s="184"/>
      <c r="FCX71" s="184"/>
      <c r="FCY71" s="184"/>
      <c r="FCZ71" s="184"/>
      <c r="FDA71" s="184"/>
      <c r="FDB71" s="184"/>
      <c r="FDC71" s="184"/>
      <c r="FDD71" s="184"/>
      <c r="FDE71" s="184"/>
      <c r="FDF71" s="183"/>
      <c r="FDG71" s="184"/>
      <c r="FDH71" s="184"/>
      <c r="FDI71" s="184"/>
      <c r="FDJ71" s="184"/>
      <c r="FDK71" s="184"/>
      <c r="FDL71" s="184"/>
      <c r="FDM71" s="184"/>
      <c r="FDN71" s="184"/>
      <c r="FDO71" s="184"/>
      <c r="FDP71" s="184"/>
      <c r="FDQ71" s="184"/>
      <c r="FDR71" s="184"/>
      <c r="FDS71" s="184"/>
      <c r="FDT71" s="184"/>
      <c r="FDU71" s="184"/>
      <c r="FDV71" s="184"/>
      <c r="FDW71" s="183"/>
      <c r="FDX71" s="184"/>
      <c r="FDY71" s="184"/>
      <c r="FDZ71" s="184"/>
      <c r="FEA71" s="184"/>
      <c r="FEB71" s="184"/>
      <c r="FEC71" s="184"/>
      <c r="FED71" s="184"/>
      <c r="FEE71" s="184"/>
      <c r="FEF71" s="184"/>
      <c r="FEG71" s="184"/>
      <c r="FEH71" s="184"/>
      <c r="FEI71" s="184"/>
      <c r="FEJ71" s="184"/>
      <c r="FEK71" s="184"/>
      <c r="FEL71" s="184"/>
      <c r="FEM71" s="184"/>
      <c r="FEN71" s="183"/>
      <c r="FEO71" s="184"/>
      <c r="FEP71" s="184"/>
      <c r="FEQ71" s="184"/>
      <c r="FER71" s="184"/>
      <c r="FES71" s="184"/>
      <c r="FET71" s="184"/>
      <c r="FEU71" s="184"/>
      <c r="FEV71" s="184"/>
      <c r="FEW71" s="184"/>
      <c r="FEX71" s="184"/>
      <c r="FEY71" s="184"/>
      <c r="FEZ71" s="184"/>
      <c r="FFA71" s="184"/>
      <c r="FFB71" s="184"/>
      <c r="FFC71" s="184"/>
      <c r="FFD71" s="184"/>
      <c r="FFE71" s="183"/>
      <c r="FFF71" s="184"/>
      <c r="FFG71" s="184"/>
      <c r="FFH71" s="184"/>
      <c r="FFI71" s="184"/>
      <c r="FFJ71" s="184"/>
      <c r="FFK71" s="184"/>
      <c r="FFL71" s="184"/>
      <c r="FFM71" s="184"/>
      <c r="FFN71" s="184"/>
      <c r="FFO71" s="184"/>
      <c r="FFP71" s="184"/>
      <c r="FFQ71" s="184"/>
      <c r="FFR71" s="184"/>
      <c r="FFS71" s="184"/>
      <c r="FFT71" s="184"/>
      <c r="FFU71" s="184"/>
      <c r="FFV71" s="183"/>
      <c r="FFW71" s="184"/>
      <c r="FFX71" s="184"/>
      <c r="FFY71" s="184"/>
      <c r="FFZ71" s="184"/>
      <c r="FGA71" s="184"/>
      <c r="FGB71" s="184"/>
      <c r="FGC71" s="184"/>
      <c r="FGD71" s="184"/>
      <c r="FGE71" s="184"/>
      <c r="FGF71" s="184"/>
      <c r="FGG71" s="184"/>
      <c r="FGH71" s="184"/>
      <c r="FGI71" s="184"/>
      <c r="FGJ71" s="184"/>
      <c r="FGK71" s="184"/>
      <c r="FGL71" s="184"/>
      <c r="FGM71" s="183"/>
      <c r="FGN71" s="184"/>
      <c r="FGO71" s="184"/>
      <c r="FGP71" s="184"/>
      <c r="FGQ71" s="184"/>
      <c r="FGR71" s="184"/>
      <c r="FGS71" s="184"/>
      <c r="FGT71" s="184"/>
      <c r="FGU71" s="184"/>
      <c r="FGV71" s="184"/>
      <c r="FGW71" s="184"/>
      <c r="FGX71" s="184"/>
      <c r="FGY71" s="184"/>
      <c r="FGZ71" s="184"/>
      <c r="FHA71" s="184"/>
      <c r="FHB71" s="184"/>
      <c r="FHC71" s="184"/>
      <c r="FHD71" s="183"/>
      <c r="FHE71" s="184"/>
      <c r="FHF71" s="184"/>
      <c r="FHG71" s="184"/>
      <c r="FHH71" s="184"/>
      <c r="FHI71" s="184"/>
      <c r="FHJ71" s="184"/>
      <c r="FHK71" s="184"/>
      <c r="FHL71" s="184"/>
      <c r="FHM71" s="184"/>
      <c r="FHN71" s="184"/>
      <c r="FHO71" s="184"/>
      <c r="FHP71" s="184"/>
      <c r="FHQ71" s="184"/>
      <c r="FHR71" s="184"/>
      <c r="FHS71" s="184"/>
      <c r="FHT71" s="184"/>
      <c r="FHU71" s="183"/>
      <c r="FHV71" s="184"/>
      <c r="FHW71" s="184"/>
      <c r="FHX71" s="184"/>
      <c r="FHY71" s="184"/>
      <c r="FHZ71" s="184"/>
      <c r="FIA71" s="184"/>
      <c r="FIB71" s="184"/>
      <c r="FIC71" s="184"/>
      <c r="FID71" s="184"/>
      <c r="FIE71" s="184"/>
      <c r="FIF71" s="184"/>
      <c r="FIG71" s="184"/>
      <c r="FIH71" s="184"/>
      <c r="FII71" s="184"/>
      <c r="FIJ71" s="184"/>
      <c r="FIK71" s="184"/>
      <c r="FIL71" s="183"/>
      <c r="FIM71" s="184"/>
      <c r="FIN71" s="184"/>
      <c r="FIO71" s="184"/>
      <c r="FIP71" s="184"/>
      <c r="FIQ71" s="184"/>
      <c r="FIR71" s="184"/>
      <c r="FIS71" s="184"/>
      <c r="FIT71" s="184"/>
      <c r="FIU71" s="184"/>
      <c r="FIV71" s="184"/>
      <c r="FIW71" s="184"/>
      <c r="FIX71" s="184"/>
      <c r="FIY71" s="184"/>
      <c r="FIZ71" s="184"/>
      <c r="FJA71" s="184"/>
      <c r="FJB71" s="184"/>
      <c r="FJC71" s="183"/>
      <c r="FJD71" s="184"/>
      <c r="FJE71" s="184"/>
      <c r="FJF71" s="184"/>
      <c r="FJG71" s="184"/>
      <c r="FJH71" s="184"/>
      <c r="FJI71" s="184"/>
      <c r="FJJ71" s="184"/>
      <c r="FJK71" s="184"/>
      <c r="FJL71" s="184"/>
      <c r="FJM71" s="184"/>
      <c r="FJN71" s="184"/>
      <c r="FJO71" s="184"/>
      <c r="FJP71" s="184"/>
      <c r="FJQ71" s="184"/>
      <c r="FJR71" s="184"/>
      <c r="FJS71" s="184"/>
      <c r="FJT71" s="183"/>
      <c r="FJU71" s="184"/>
      <c r="FJV71" s="184"/>
      <c r="FJW71" s="184"/>
      <c r="FJX71" s="184"/>
      <c r="FJY71" s="184"/>
      <c r="FJZ71" s="184"/>
      <c r="FKA71" s="184"/>
      <c r="FKB71" s="184"/>
      <c r="FKC71" s="184"/>
      <c r="FKD71" s="184"/>
      <c r="FKE71" s="184"/>
      <c r="FKF71" s="184"/>
      <c r="FKG71" s="184"/>
      <c r="FKH71" s="184"/>
      <c r="FKI71" s="184"/>
      <c r="FKJ71" s="184"/>
      <c r="FKK71" s="183"/>
      <c r="FKL71" s="184"/>
      <c r="FKM71" s="184"/>
      <c r="FKN71" s="184"/>
      <c r="FKO71" s="184"/>
      <c r="FKP71" s="184"/>
      <c r="FKQ71" s="184"/>
      <c r="FKR71" s="184"/>
      <c r="FKS71" s="184"/>
      <c r="FKT71" s="184"/>
      <c r="FKU71" s="184"/>
      <c r="FKV71" s="184"/>
      <c r="FKW71" s="184"/>
      <c r="FKX71" s="184"/>
      <c r="FKY71" s="184"/>
      <c r="FKZ71" s="184"/>
      <c r="FLA71" s="184"/>
      <c r="FLB71" s="183"/>
      <c r="FLC71" s="184"/>
      <c r="FLD71" s="184"/>
      <c r="FLE71" s="184"/>
      <c r="FLF71" s="184"/>
      <c r="FLG71" s="184"/>
      <c r="FLH71" s="184"/>
      <c r="FLI71" s="184"/>
      <c r="FLJ71" s="184"/>
      <c r="FLK71" s="184"/>
      <c r="FLL71" s="184"/>
      <c r="FLM71" s="184"/>
      <c r="FLN71" s="184"/>
      <c r="FLO71" s="184"/>
      <c r="FLP71" s="184"/>
      <c r="FLQ71" s="184"/>
      <c r="FLR71" s="184"/>
      <c r="FLS71" s="183"/>
      <c r="FLT71" s="184"/>
      <c r="FLU71" s="184"/>
      <c r="FLV71" s="184"/>
      <c r="FLW71" s="184"/>
      <c r="FLX71" s="184"/>
      <c r="FLY71" s="184"/>
      <c r="FLZ71" s="184"/>
      <c r="FMA71" s="184"/>
      <c r="FMB71" s="184"/>
      <c r="FMC71" s="184"/>
      <c r="FMD71" s="184"/>
      <c r="FME71" s="184"/>
      <c r="FMF71" s="184"/>
      <c r="FMG71" s="184"/>
      <c r="FMH71" s="184"/>
      <c r="FMI71" s="184"/>
      <c r="FMJ71" s="183"/>
      <c r="FMK71" s="184"/>
      <c r="FML71" s="184"/>
      <c r="FMM71" s="184"/>
      <c r="FMN71" s="184"/>
      <c r="FMO71" s="184"/>
      <c r="FMP71" s="184"/>
      <c r="FMQ71" s="184"/>
      <c r="FMR71" s="184"/>
      <c r="FMS71" s="184"/>
      <c r="FMT71" s="184"/>
      <c r="FMU71" s="184"/>
      <c r="FMV71" s="184"/>
      <c r="FMW71" s="184"/>
      <c r="FMX71" s="184"/>
      <c r="FMY71" s="184"/>
      <c r="FMZ71" s="184"/>
      <c r="FNA71" s="183"/>
      <c r="FNB71" s="184"/>
      <c r="FNC71" s="184"/>
      <c r="FND71" s="184"/>
      <c r="FNE71" s="184"/>
      <c r="FNF71" s="184"/>
      <c r="FNG71" s="184"/>
      <c r="FNH71" s="184"/>
      <c r="FNI71" s="184"/>
      <c r="FNJ71" s="184"/>
      <c r="FNK71" s="184"/>
      <c r="FNL71" s="184"/>
      <c r="FNM71" s="184"/>
      <c r="FNN71" s="184"/>
      <c r="FNO71" s="184"/>
      <c r="FNP71" s="184"/>
      <c r="FNQ71" s="184"/>
      <c r="FNR71" s="183"/>
      <c r="FNS71" s="184"/>
      <c r="FNT71" s="184"/>
      <c r="FNU71" s="184"/>
      <c r="FNV71" s="184"/>
      <c r="FNW71" s="184"/>
      <c r="FNX71" s="184"/>
      <c r="FNY71" s="184"/>
      <c r="FNZ71" s="184"/>
      <c r="FOA71" s="184"/>
      <c r="FOB71" s="184"/>
      <c r="FOC71" s="184"/>
      <c r="FOD71" s="184"/>
      <c r="FOE71" s="184"/>
      <c r="FOF71" s="184"/>
      <c r="FOG71" s="184"/>
      <c r="FOH71" s="184"/>
      <c r="FOI71" s="183"/>
      <c r="FOJ71" s="184"/>
      <c r="FOK71" s="184"/>
      <c r="FOL71" s="184"/>
      <c r="FOM71" s="184"/>
      <c r="FON71" s="184"/>
      <c r="FOO71" s="184"/>
      <c r="FOP71" s="184"/>
      <c r="FOQ71" s="184"/>
      <c r="FOR71" s="184"/>
      <c r="FOS71" s="184"/>
      <c r="FOT71" s="184"/>
      <c r="FOU71" s="184"/>
      <c r="FOV71" s="184"/>
      <c r="FOW71" s="184"/>
      <c r="FOX71" s="184"/>
      <c r="FOY71" s="184"/>
      <c r="FOZ71" s="183"/>
      <c r="FPA71" s="184"/>
      <c r="FPB71" s="184"/>
      <c r="FPC71" s="184"/>
      <c r="FPD71" s="184"/>
      <c r="FPE71" s="184"/>
      <c r="FPF71" s="184"/>
      <c r="FPG71" s="184"/>
      <c r="FPH71" s="184"/>
      <c r="FPI71" s="184"/>
      <c r="FPJ71" s="184"/>
      <c r="FPK71" s="184"/>
      <c r="FPL71" s="184"/>
      <c r="FPM71" s="184"/>
      <c r="FPN71" s="184"/>
      <c r="FPO71" s="184"/>
      <c r="FPP71" s="184"/>
      <c r="FPQ71" s="183"/>
      <c r="FPR71" s="184"/>
      <c r="FPS71" s="184"/>
      <c r="FPT71" s="184"/>
      <c r="FPU71" s="184"/>
      <c r="FPV71" s="184"/>
      <c r="FPW71" s="184"/>
      <c r="FPX71" s="184"/>
      <c r="FPY71" s="184"/>
      <c r="FPZ71" s="184"/>
      <c r="FQA71" s="184"/>
      <c r="FQB71" s="184"/>
      <c r="FQC71" s="184"/>
      <c r="FQD71" s="184"/>
      <c r="FQE71" s="184"/>
      <c r="FQF71" s="184"/>
      <c r="FQG71" s="184"/>
      <c r="FQH71" s="183"/>
      <c r="FQI71" s="184"/>
      <c r="FQJ71" s="184"/>
      <c r="FQK71" s="184"/>
      <c r="FQL71" s="184"/>
      <c r="FQM71" s="184"/>
      <c r="FQN71" s="184"/>
      <c r="FQO71" s="184"/>
      <c r="FQP71" s="184"/>
      <c r="FQQ71" s="184"/>
      <c r="FQR71" s="184"/>
      <c r="FQS71" s="184"/>
      <c r="FQT71" s="184"/>
      <c r="FQU71" s="184"/>
      <c r="FQV71" s="184"/>
      <c r="FQW71" s="184"/>
      <c r="FQX71" s="184"/>
      <c r="FQY71" s="183"/>
      <c r="FQZ71" s="184"/>
      <c r="FRA71" s="184"/>
      <c r="FRB71" s="184"/>
      <c r="FRC71" s="184"/>
      <c r="FRD71" s="184"/>
      <c r="FRE71" s="184"/>
      <c r="FRF71" s="184"/>
      <c r="FRG71" s="184"/>
      <c r="FRH71" s="184"/>
      <c r="FRI71" s="184"/>
      <c r="FRJ71" s="184"/>
      <c r="FRK71" s="184"/>
      <c r="FRL71" s="184"/>
      <c r="FRM71" s="184"/>
      <c r="FRN71" s="184"/>
      <c r="FRO71" s="184"/>
      <c r="FRP71" s="183"/>
      <c r="FRQ71" s="184"/>
      <c r="FRR71" s="184"/>
      <c r="FRS71" s="184"/>
      <c r="FRT71" s="184"/>
      <c r="FRU71" s="184"/>
      <c r="FRV71" s="184"/>
      <c r="FRW71" s="184"/>
      <c r="FRX71" s="184"/>
      <c r="FRY71" s="184"/>
      <c r="FRZ71" s="184"/>
      <c r="FSA71" s="184"/>
      <c r="FSB71" s="184"/>
      <c r="FSC71" s="184"/>
      <c r="FSD71" s="184"/>
      <c r="FSE71" s="184"/>
      <c r="FSF71" s="184"/>
      <c r="FSG71" s="183"/>
      <c r="FSH71" s="184"/>
      <c r="FSI71" s="184"/>
      <c r="FSJ71" s="184"/>
      <c r="FSK71" s="184"/>
      <c r="FSL71" s="184"/>
      <c r="FSM71" s="184"/>
      <c r="FSN71" s="184"/>
      <c r="FSO71" s="184"/>
      <c r="FSP71" s="184"/>
      <c r="FSQ71" s="184"/>
      <c r="FSR71" s="184"/>
      <c r="FSS71" s="184"/>
      <c r="FST71" s="184"/>
      <c r="FSU71" s="184"/>
      <c r="FSV71" s="184"/>
      <c r="FSW71" s="184"/>
      <c r="FSX71" s="183"/>
      <c r="FSY71" s="184"/>
      <c r="FSZ71" s="184"/>
      <c r="FTA71" s="184"/>
      <c r="FTB71" s="184"/>
      <c r="FTC71" s="184"/>
      <c r="FTD71" s="184"/>
      <c r="FTE71" s="184"/>
      <c r="FTF71" s="184"/>
      <c r="FTG71" s="184"/>
      <c r="FTH71" s="184"/>
      <c r="FTI71" s="184"/>
      <c r="FTJ71" s="184"/>
      <c r="FTK71" s="184"/>
      <c r="FTL71" s="184"/>
      <c r="FTM71" s="184"/>
      <c r="FTN71" s="184"/>
      <c r="FTO71" s="183"/>
      <c r="FTP71" s="184"/>
      <c r="FTQ71" s="184"/>
      <c r="FTR71" s="184"/>
      <c r="FTS71" s="184"/>
      <c r="FTT71" s="184"/>
      <c r="FTU71" s="184"/>
      <c r="FTV71" s="184"/>
      <c r="FTW71" s="184"/>
      <c r="FTX71" s="184"/>
      <c r="FTY71" s="184"/>
      <c r="FTZ71" s="184"/>
      <c r="FUA71" s="184"/>
      <c r="FUB71" s="184"/>
      <c r="FUC71" s="184"/>
      <c r="FUD71" s="184"/>
      <c r="FUE71" s="184"/>
      <c r="FUF71" s="183"/>
      <c r="FUG71" s="184"/>
      <c r="FUH71" s="184"/>
      <c r="FUI71" s="184"/>
      <c r="FUJ71" s="184"/>
      <c r="FUK71" s="184"/>
      <c r="FUL71" s="184"/>
      <c r="FUM71" s="184"/>
      <c r="FUN71" s="184"/>
      <c r="FUO71" s="184"/>
      <c r="FUP71" s="184"/>
      <c r="FUQ71" s="184"/>
      <c r="FUR71" s="184"/>
      <c r="FUS71" s="184"/>
      <c r="FUT71" s="184"/>
      <c r="FUU71" s="184"/>
      <c r="FUV71" s="184"/>
      <c r="FUW71" s="183"/>
      <c r="FUX71" s="184"/>
      <c r="FUY71" s="184"/>
      <c r="FUZ71" s="184"/>
      <c r="FVA71" s="184"/>
      <c r="FVB71" s="184"/>
      <c r="FVC71" s="184"/>
      <c r="FVD71" s="184"/>
      <c r="FVE71" s="184"/>
      <c r="FVF71" s="184"/>
      <c r="FVG71" s="184"/>
      <c r="FVH71" s="184"/>
      <c r="FVI71" s="184"/>
      <c r="FVJ71" s="184"/>
      <c r="FVK71" s="184"/>
      <c r="FVL71" s="184"/>
      <c r="FVM71" s="184"/>
      <c r="FVN71" s="183"/>
      <c r="FVO71" s="184"/>
      <c r="FVP71" s="184"/>
      <c r="FVQ71" s="184"/>
      <c r="FVR71" s="184"/>
      <c r="FVS71" s="184"/>
      <c r="FVT71" s="184"/>
      <c r="FVU71" s="184"/>
      <c r="FVV71" s="184"/>
      <c r="FVW71" s="184"/>
      <c r="FVX71" s="184"/>
      <c r="FVY71" s="184"/>
      <c r="FVZ71" s="184"/>
      <c r="FWA71" s="184"/>
      <c r="FWB71" s="184"/>
      <c r="FWC71" s="184"/>
      <c r="FWD71" s="184"/>
      <c r="FWE71" s="183"/>
      <c r="FWF71" s="184"/>
      <c r="FWG71" s="184"/>
      <c r="FWH71" s="184"/>
      <c r="FWI71" s="184"/>
      <c r="FWJ71" s="184"/>
      <c r="FWK71" s="184"/>
      <c r="FWL71" s="184"/>
      <c r="FWM71" s="184"/>
      <c r="FWN71" s="184"/>
      <c r="FWO71" s="184"/>
      <c r="FWP71" s="184"/>
      <c r="FWQ71" s="184"/>
      <c r="FWR71" s="184"/>
      <c r="FWS71" s="184"/>
      <c r="FWT71" s="184"/>
      <c r="FWU71" s="184"/>
      <c r="FWV71" s="183"/>
      <c r="FWW71" s="184"/>
      <c r="FWX71" s="184"/>
      <c r="FWY71" s="184"/>
      <c r="FWZ71" s="184"/>
      <c r="FXA71" s="184"/>
      <c r="FXB71" s="184"/>
      <c r="FXC71" s="184"/>
      <c r="FXD71" s="184"/>
      <c r="FXE71" s="184"/>
      <c r="FXF71" s="184"/>
      <c r="FXG71" s="184"/>
      <c r="FXH71" s="184"/>
      <c r="FXI71" s="184"/>
      <c r="FXJ71" s="184"/>
      <c r="FXK71" s="184"/>
      <c r="FXL71" s="184"/>
      <c r="FXM71" s="183"/>
      <c r="FXN71" s="184"/>
      <c r="FXO71" s="184"/>
      <c r="FXP71" s="184"/>
      <c r="FXQ71" s="184"/>
      <c r="FXR71" s="184"/>
      <c r="FXS71" s="184"/>
      <c r="FXT71" s="184"/>
      <c r="FXU71" s="184"/>
      <c r="FXV71" s="184"/>
      <c r="FXW71" s="184"/>
      <c r="FXX71" s="184"/>
      <c r="FXY71" s="184"/>
      <c r="FXZ71" s="184"/>
      <c r="FYA71" s="184"/>
      <c r="FYB71" s="184"/>
      <c r="FYC71" s="184"/>
      <c r="FYD71" s="183"/>
      <c r="FYE71" s="184"/>
      <c r="FYF71" s="184"/>
      <c r="FYG71" s="184"/>
      <c r="FYH71" s="184"/>
      <c r="FYI71" s="184"/>
      <c r="FYJ71" s="184"/>
      <c r="FYK71" s="184"/>
      <c r="FYL71" s="184"/>
      <c r="FYM71" s="184"/>
      <c r="FYN71" s="184"/>
      <c r="FYO71" s="184"/>
      <c r="FYP71" s="184"/>
      <c r="FYQ71" s="184"/>
      <c r="FYR71" s="184"/>
      <c r="FYS71" s="184"/>
      <c r="FYT71" s="184"/>
      <c r="FYU71" s="183"/>
      <c r="FYV71" s="184"/>
      <c r="FYW71" s="184"/>
      <c r="FYX71" s="184"/>
      <c r="FYY71" s="184"/>
      <c r="FYZ71" s="184"/>
      <c r="FZA71" s="184"/>
      <c r="FZB71" s="184"/>
      <c r="FZC71" s="184"/>
      <c r="FZD71" s="184"/>
      <c r="FZE71" s="184"/>
      <c r="FZF71" s="184"/>
      <c r="FZG71" s="184"/>
      <c r="FZH71" s="184"/>
      <c r="FZI71" s="184"/>
      <c r="FZJ71" s="184"/>
      <c r="FZK71" s="184"/>
      <c r="FZL71" s="183"/>
      <c r="FZM71" s="184"/>
      <c r="FZN71" s="184"/>
      <c r="FZO71" s="184"/>
      <c r="FZP71" s="184"/>
      <c r="FZQ71" s="184"/>
      <c r="FZR71" s="184"/>
      <c r="FZS71" s="184"/>
      <c r="FZT71" s="184"/>
      <c r="FZU71" s="184"/>
      <c r="FZV71" s="184"/>
      <c r="FZW71" s="184"/>
      <c r="FZX71" s="184"/>
      <c r="FZY71" s="184"/>
      <c r="FZZ71" s="184"/>
      <c r="GAA71" s="184"/>
      <c r="GAB71" s="184"/>
      <c r="GAC71" s="183"/>
      <c r="GAD71" s="184"/>
      <c r="GAE71" s="184"/>
      <c r="GAF71" s="184"/>
      <c r="GAG71" s="184"/>
      <c r="GAH71" s="184"/>
      <c r="GAI71" s="184"/>
      <c r="GAJ71" s="184"/>
      <c r="GAK71" s="184"/>
      <c r="GAL71" s="184"/>
      <c r="GAM71" s="184"/>
      <c r="GAN71" s="184"/>
      <c r="GAO71" s="184"/>
      <c r="GAP71" s="184"/>
      <c r="GAQ71" s="184"/>
      <c r="GAR71" s="184"/>
      <c r="GAS71" s="184"/>
      <c r="GAT71" s="183"/>
      <c r="GAU71" s="184"/>
      <c r="GAV71" s="184"/>
      <c r="GAW71" s="184"/>
      <c r="GAX71" s="184"/>
      <c r="GAY71" s="184"/>
      <c r="GAZ71" s="184"/>
      <c r="GBA71" s="184"/>
      <c r="GBB71" s="184"/>
      <c r="GBC71" s="184"/>
      <c r="GBD71" s="184"/>
      <c r="GBE71" s="184"/>
      <c r="GBF71" s="184"/>
      <c r="GBG71" s="184"/>
      <c r="GBH71" s="184"/>
      <c r="GBI71" s="184"/>
      <c r="GBJ71" s="184"/>
      <c r="GBK71" s="183"/>
      <c r="GBL71" s="184"/>
      <c r="GBM71" s="184"/>
      <c r="GBN71" s="184"/>
      <c r="GBO71" s="184"/>
      <c r="GBP71" s="184"/>
      <c r="GBQ71" s="184"/>
      <c r="GBR71" s="184"/>
      <c r="GBS71" s="184"/>
      <c r="GBT71" s="184"/>
      <c r="GBU71" s="184"/>
      <c r="GBV71" s="184"/>
      <c r="GBW71" s="184"/>
      <c r="GBX71" s="184"/>
      <c r="GBY71" s="184"/>
      <c r="GBZ71" s="184"/>
      <c r="GCA71" s="184"/>
      <c r="GCB71" s="183"/>
      <c r="GCC71" s="184"/>
      <c r="GCD71" s="184"/>
      <c r="GCE71" s="184"/>
      <c r="GCF71" s="184"/>
      <c r="GCG71" s="184"/>
      <c r="GCH71" s="184"/>
      <c r="GCI71" s="184"/>
      <c r="GCJ71" s="184"/>
      <c r="GCK71" s="184"/>
      <c r="GCL71" s="184"/>
      <c r="GCM71" s="184"/>
      <c r="GCN71" s="184"/>
      <c r="GCO71" s="184"/>
      <c r="GCP71" s="184"/>
      <c r="GCQ71" s="184"/>
      <c r="GCR71" s="184"/>
      <c r="GCS71" s="183"/>
      <c r="GCT71" s="184"/>
      <c r="GCU71" s="184"/>
      <c r="GCV71" s="184"/>
      <c r="GCW71" s="184"/>
      <c r="GCX71" s="184"/>
      <c r="GCY71" s="184"/>
      <c r="GCZ71" s="184"/>
      <c r="GDA71" s="184"/>
      <c r="GDB71" s="184"/>
      <c r="GDC71" s="184"/>
      <c r="GDD71" s="184"/>
      <c r="GDE71" s="184"/>
      <c r="GDF71" s="184"/>
      <c r="GDG71" s="184"/>
      <c r="GDH71" s="184"/>
      <c r="GDI71" s="184"/>
      <c r="GDJ71" s="183"/>
      <c r="GDK71" s="184"/>
      <c r="GDL71" s="184"/>
      <c r="GDM71" s="184"/>
      <c r="GDN71" s="184"/>
      <c r="GDO71" s="184"/>
      <c r="GDP71" s="184"/>
      <c r="GDQ71" s="184"/>
      <c r="GDR71" s="184"/>
      <c r="GDS71" s="184"/>
      <c r="GDT71" s="184"/>
      <c r="GDU71" s="184"/>
      <c r="GDV71" s="184"/>
      <c r="GDW71" s="184"/>
      <c r="GDX71" s="184"/>
      <c r="GDY71" s="184"/>
      <c r="GDZ71" s="184"/>
      <c r="GEA71" s="183"/>
      <c r="GEB71" s="184"/>
      <c r="GEC71" s="184"/>
      <c r="GED71" s="184"/>
      <c r="GEE71" s="184"/>
      <c r="GEF71" s="184"/>
      <c r="GEG71" s="184"/>
      <c r="GEH71" s="184"/>
      <c r="GEI71" s="184"/>
      <c r="GEJ71" s="184"/>
      <c r="GEK71" s="184"/>
      <c r="GEL71" s="184"/>
      <c r="GEM71" s="184"/>
      <c r="GEN71" s="184"/>
      <c r="GEO71" s="184"/>
      <c r="GEP71" s="184"/>
      <c r="GEQ71" s="184"/>
      <c r="GER71" s="183"/>
      <c r="GES71" s="184"/>
      <c r="GET71" s="184"/>
      <c r="GEU71" s="184"/>
      <c r="GEV71" s="184"/>
      <c r="GEW71" s="184"/>
      <c r="GEX71" s="184"/>
      <c r="GEY71" s="184"/>
      <c r="GEZ71" s="184"/>
      <c r="GFA71" s="184"/>
      <c r="GFB71" s="184"/>
      <c r="GFC71" s="184"/>
      <c r="GFD71" s="184"/>
      <c r="GFE71" s="184"/>
      <c r="GFF71" s="184"/>
      <c r="GFG71" s="184"/>
      <c r="GFH71" s="184"/>
      <c r="GFI71" s="183"/>
      <c r="GFJ71" s="184"/>
      <c r="GFK71" s="184"/>
      <c r="GFL71" s="184"/>
      <c r="GFM71" s="184"/>
      <c r="GFN71" s="184"/>
      <c r="GFO71" s="184"/>
      <c r="GFP71" s="184"/>
      <c r="GFQ71" s="184"/>
      <c r="GFR71" s="184"/>
      <c r="GFS71" s="184"/>
      <c r="GFT71" s="184"/>
      <c r="GFU71" s="184"/>
      <c r="GFV71" s="184"/>
      <c r="GFW71" s="184"/>
      <c r="GFX71" s="184"/>
      <c r="GFY71" s="184"/>
      <c r="GFZ71" s="183"/>
      <c r="GGA71" s="184"/>
      <c r="GGB71" s="184"/>
      <c r="GGC71" s="184"/>
      <c r="GGD71" s="184"/>
      <c r="GGE71" s="184"/>
      <c r="GGF71" s="184"/>
      <c r="GGG71" s="184"/>
      <c r="GGH71" s="184"/>
      <c r="GGI71" s="184"/>
      <c r="GGJ71" s="184"/>
      <c r="GGK71" s="184"/>
      <c r="GGL71" s="184"/>
      <c r="GGM71" s="184"/>
      <c r="GGN71" s="184"/>
      <c r="GGO71" s="184"/>
      <c r="GGP71" s="184"/>
      <c r="GGQ71" s="183"/>
      <c r="GGR71" s="184"/>
      <c r="GGS71" s="184"/>
      <c r="GGT71" s="184"/>
      <c r="GGU71" s="184"/>
      <c r="GGV71" s="184"/>
      <c r="GGW71" s="184"/>
      <c r="GGX71" s="184"/>
      <c r="GGY71" s="184"/>
      <c r="GGZ71" s="184"/>
      <c r="GHA71" s="184"/>
      <c r="GHB71" s="184"/>
      <c r="GHC71" s="184"/>
      <c r="GHD71" s="184"/>
      <c r="GHE71" s="184"/>
      <c r="GHF71" s="184"/>
      <c r="GHG71" s="184"/>
      <c r="GHH71" s="183"/>
      <c r="GHI71" s="184"/>
      <c r="GHJ71" s="184"/>
      <c r="GHK71" s="184"/>
      <c r="GHL71" s="184"/>
      <c r="GHM71" s="184"/>
      <c r="GHN71" s="184"/>
      <c r="GHO71" s="184"/>
      <c r="GHP71" s="184"/>
      <c r="GHQ71" s="184"/>
      <c r="GHR71" s="184"/>
      <c r="GHS71" s="184"/>
      <c r="GHT71" s="184"/>
      <c r="GHU71" s="184"/>
      <c r="GHV71" s="184"/>
      <c r="GHW71" s="184"/>
      <c r="GHX71" s="184"/>
      <c r="GHY71" s="183"/>
      <c r="GHZ71" s="184"/>
      <c r="GIA71" s="184"/>
      <c r="GIB71" s="184"/>
      <c r="GIC71" s="184"/>
      <c r="GID71" s="184"/>
      <c r="GIE71" s="184"/>
      <c r="GIF71" s="184"/>
      <c r="GIG71" s="184"/>
      <c r="GIH71" s="184"/>
      <c r="GII71" s="184"/>
      <c r="GIJ71" s="184"/>
      <c r="GIK71" s="184"/>
      <c r="GIL71" s="184"/>
      <c r="GIM71" s="184"/>
      <c r="GIN71" s="184"/>
      <c r="GIO71" s="184"/>
      <c r="GIP71" s="183"/>
      <c r="GIQ71" s="184"/>
      <c r="GIR71" s="184"/>
      <c r="GIS71" s="184"/>
      <c r="GIT71" s="184"/>
      <c r="GIU71" s="184"/>
      <c r="GIV71" s="184"/>
      <c r="GIW71" s="184"/>
      <c r="GIX71" s="184"/>
      <c r="GIY71" s="184"/>
      <c r="GIZ71" s="184"/>
      <c r="GJA71" s="184"/>
      <c r="GJB71" s="184"/>
      <c r="GJC71" s="184"/>
      <c r="GJD71" s="184"/>
      <c r="GJE71" s="184"/>
      <c r="GJF71" s="184"/>
      <c r="GJG71" s="183"/>
      <c r="GJH71" s="184"/>
      <c r="GJI71" s="184"/>
      <c r="GJJ71" s="184"/>
      <c r="GJK71" s="184"/>
      <c r="GJL71" s="184"/>
      <c r="GJM71" s="184"/>
      <c r="GJN71" s="184"/>
      <c r="GJO71" s="184"/>
      <c r="GJP71" s="184"/>
      <c r="GJQ71" s="184"/>
      <c r="GJR71" s="184"/>
      <c r="GJS71" s="184"/>
      <c r="GJT71" s="184"/>
      <c r="GJU71" s="184"/>
      <c r="GJV71" s="184"/>
      <c r="GJW71" s="184"/>
      <c r="GJX71" s="183"/>
      <c r="GJY71" s="184"/>
      <c r="GJZ71" s="184"/>
      <c r="GKA71" s="184"/>
      <c r="GKB71" s="184"/>
      <c r="GKC71" s="184"/>
      <c r="GKD71" s="184"/>
      <c r="GKE71" s="184"/>
      <c r="GKF71" s="184"/>
      <c r="GKG71" s="184"/>
      <c r="GKH71" s="184"/>
      <c r="GKI71" s="184"/>
      <c r="GKJ71" s="184"/>
      <c r="GKK71" s="184"/>
      <c r="GKL71" s="184"/>
      <c r="GKM71" s="184"/>
      <c r="GKN71" s="184"/>
      <c r="GKO71" s="183"/>
      <c r="GKP71" s="184"/>
      <c r="GKQ71" s="184"/>
      <c r="GKR71" s="184"/>
      <c r="GKS71" s="184"/>
      <c r="GKT71" s="184"/>
      <c r="GKU71" s="184"/>
      <c r="GKV71" s="184"/>
      <c r="GKW71" s="184"/>
      <c r="GKX71" s="184"/>
      <c r="GKY71" s="184"/>
      <c r="GKZ71" s="184"/>
      <c r="GLA71" s="184"/>
      <c r="GLB71" s="184"/>
      <c r="GLC71" s="184"/>
      <c r="GLD71" s="184"/>
      <c r="GLE71" s="184"/>
      <c r="GLF71" s="183"/>
      <c r="GLG71" s="184"/>
      <c r="GLH71" s="184"/>
      <c r="GLI71" s="184"/>
      <c r="GLJ71" s="184"/>
      <c r="GLK71" s="184"/>
      <c r="GLL71" s="184"/>
      <c r="GLM71" s="184"/>
      <c r="GLN71" s="184"/>
      <c r="GLO71" s="184"/>
      <c r="GLP71" s="184"/>
      <c r="GLQ71" s="184"/>
      <c r="GLR71" s="184"/>
      <c r="GLS71" s="184"/>
      <c r="GLT71" s="184"/>
      <c r="GLU71" s="184"/>
      <c r="GLV71" s="184"/>
      <c r="GLW71" s="183"/>
      <c r="GLX71" s="184"/>
      <c r="GLY71" s="184"/>
      <c r="GLZ71" s="184"/>
      <c r="GMA71" s="184"/>
      <c r="GMB71" s="184"/>
      <c r="GMC71" s="184"/>
      <c r="GMD71" s="184"/>
      <c r="GME71" s="184"/>
      <c r="GMF71" s="184"/>
      <c r="GMG71" s="184"/>
      <c r="GMH71" s="184"/>
      <c r="GMI71" s="184"/>
      <c r="GMJ71" s="184"/>
      <c r="GMK71" s="184"/>
      <c r="GML71" s="184"/>
      <c r="GMM71" s="184"/>
      <c r="GMN71" s="183"/>
      <c r="GMO71" s="184"/>
      <c r="GMP71" s="184"/>
      <c r="GMQ71" s="184"/>
      <c r="GMR71" s="184"/>
      <c r="GMS71" s="184"/>
      <c r="GMT71" s="184"/>
      <c r="GMU71" s="184"/>
      <c r="GMV71" s="184"/>
      <c r="GMW71" s="184"/>
      <c r="GMX71" s="184"/>
      <c r="GMY71" s="184"/>
      <c r="GMZ71" s="184"/>
      <c r="GNA71" s="184"/>
      <c r="GNB71" s="184"/>
      <c r="GNC71" s="184"/>
      <c r="GND71" s="184"/>
      <c r="GNE71" s="183"/>
      <c r="GNF71" s="184"/>
      <c r="GNG71" s="184"/>
      <c r="GNH71" s="184"/>
      <c r="GNI71" s="184"/>
      <c r="GNJ71" s="184"/>
      <c r="GNK71" s="184"/>
      <c r="GNL71" s="184"/>
      <c r="GNM71" s="184"/>
      <c r="GNN71" s="184"/>
      <c r="GNO71" s="184"/>
      <c r="GNP71" s="184"/>
      <c r="GNQ71" s="184"/>
      <c r="GNR71" s="184"/>
      <c r="GNS71" s="184"/>
      <c r="GNT71" s="184"/>
      <c r="GNU71" s="184"/>
      <c r="GNV71" s="183"/>
      <c r="GNW71" s="184"/>
      <c r="GNX71" s="184"/>
      <c r="GNY71" s="184"/>
      <c r="GNZ71" s="184"/>
      <c r="GOA71" s="184"/>
      <c r="GOB71" s="184"/>
      <c r="GOC71" s="184"/>
      <c r="GOD71" s="184"/>
      <c r="GOE71" s="184"/>
      <c r="GOF71" s="184"/>
      <c r="GOG71" s="184"/>
      <c r="GOH71" s="184"/>
      <c r="GOI71" s="184"/>
      <c r="GOJ71" s="184"/>
      <c r="GOK71" s="184"/>
      <c r="GOL71" s="184"/>
      <c r="GOM71" s="183"/>
      <c r="GON71" s="184"/>
      <c r="GOO71" s="184"/>
      <c r="GOP71" s="184"/>
      <c r="GOQ71" s="184"/>
      <c r="GOR71" s="184"/>
      <c r="GOS71" s="184"/>
      <c r="GOT71" s="184"/>
      <c r="GOU71" s="184"/>
      <c r="GOV71" s="184"/>
      <c r="GOW71" s="184"/>
      <c r="GOX71" s="184"/>
      <c r="GOY71" s="184"/>
      <c r="GOZ71" s="184"/>
      <c r="GPA71" s="184"/>
      <c r="GPB71" s="184"/>
      <c r="GPC71" s="184"/>
      <c r="GPD71" s="183"/>
      <c r="GPE71" s="184"/>
      <c r="GPF71" s="184"/>
      <c r="GPG71" s="184"/>
      <c r="GPH71" s="184"/>
      <c r="GPI71" s="184"/>
      <c r="GPJ71" s="184"/>
      <c r="GPK71" s="184"/>
      <c r="GPL71" s="184"/>
      <c r="GPM71" s="184"/>
      <c r="GPN71" s="184"/>
      <c r="GPO71" s="184"/>
      <c r="GPP71" s="184"/>
      <c r="GPQ71" s="184"/>
      <c r="GPR71" s="184"/>
      <c r="GPS71" s="184"/>
      <c r="GPT71" s="184"/>
      <c r="GPU71" s="183"/>
      <c r="GPV71" s="184"/>
      <c r="GPW71" s="184"/>
      <c r="GPX71" s="184"/>
      <c r="GPY71" s="184"/>
      <c r="GPZ71" s="184"/>
      <c r="GQA71" s="184"/>
      <c r="GQB71" s="184"/>
      <c r="GQC71" s="184"/>
      <c r="GQD71" s="184"/>
      <c r="GQE71" s="184"/>
      <c r="GQF71" s="184"/>
      <c r="GQG71" s="184"/>
      <c r="GQH71" s="184"/>
      <c r="GQI71" s="184"/>
      <c r="GQJ71" s="184"/>
      <c r="GQK71" s="184"/>
      <c r="GQL71" s="183"/>
      <c r="GQM71" s="184"/>
      <c r="GQN71" s="184"/>
      <c r="GQO71" s="184"/>
      <c r="GQP71" s="184"/>
      <c r="GQQ71" s="184"/>
      <c r="GQR71" s="184"/>
      <c r="GQS71" s="184"/>
      <c r="GQT71" s="184"/>
      <c r="GQU71" s="184"/>
      <c r="GQV71" s="184"/>
      <c r="GQW71" s="184"/>
      <c r="GQX71" s="184"/>
      <c r="GQY71" s="184"/>
      <c r="GQZ71" s="184"/>
      <c r="GRA71" s="184"/>
      <c r="GRB71" s="184"/>
      <c r="GRC71" s="183"/>
      <c r="GRD71" s="184"/>
      <c r="GRE71" s="184"/>
      <c r="GRF71" s="184"/>
      <c r="GRG71" s="184"/>
      <c r="GRH71" s="184"/>
      <c r="GRI71" s="184"/>
      <c r="GRJ71" s="184"/>
      <c r="GRK71" s="184"/>
      <c r="GRL71" s="184"/>
      <c r="GRM71" s="184"/>
      <c r="GRN71" s="184"/>
      <c r="GRO71" s="184"/>
      <c r="GRP71" s="184"/>
      <c r="GRQ71" s="184"/>
      <c r="GRR71" s="184"/>
      <c r="GRS71" s="184"/>
      <c r="GRT71" s="183"/>
      <c r="GRU71" s="184"/>
      <c r="GRV71" s="184"/>
      <c r="GRW71" s="184"/>
      <c r="GRX71" s="184"/>
      <c r="GRY71" s="184"/>
      <c r="GRZ71" s="184"/>
      <c r="GSA71" s="184"/>
      <c r="GSB71" s="184"/>
      <c r="GSC71" s="184"/>
      <c r="GSD71" s="184"/>
      <c r="GSE71" s="184"/>
      <c r="GSF71" s="184"/>
      <c r="GSG71" s="184"/>
      <c r="GSH71" s="184"/>
      <c r="GSI71" s="184"/>
      <c r="GSJ71" s="184"/>
      <c r="GSK71" s="183"/>
      <c r="GSL71" s="184"/>
      <c r="GSM71" s="184"/>
      <c r="GSN71" s="184"/>
      <c r="GSO71" s="184"/>
      <c r="GSP71" s="184"/>
      <c r="GSQ71" s="184"/>
      <c r="GSR71" s="184"/>
      <c r="GSS71" s="184"/>
      <c r="GST71" s="184"/>
      <c r="GSU71" s="184"/>
      <c r="GSV71" s="184"/>
      <c r="GSW71" s="184"/>
      <c r="GSX71" s="184"/>
      <c r="GSY71" s="184"/>
      <c r="GSZ71" s="184"/>
      <c r="GTA71" s="184"/>
      <c r="GTB71" s="183"/>
      <c r="GTC71" s="184"/>
      <c r="GTD71" s="184"/>
      <c r="GTE71" s="184"/>
      <c r="GTF71" s="184"/>
      <c r="GTG71" s="184"/>
      <c r="GTH71" s="184"/>
      <c r="GTI71" s="184"/>
      <c r="GTJ71" s="184"/>
      <c r="GTK71" s="184"/>
      <c r="GTL71" s="184"/>
      <c r="GTM71" s="184"/>
      <c r="GTN71" s="184"/>
      <c r="GTO71" s="184"/>
      <c r="GTP71" s="184"/>
      <c r="GTQ71" s="184"/>
      <c r="GTR71" s="184"/>
      <c r="GTS71" s="183"/>
      <c r="GTT71" s="184"/>
      <c r="GTU71" s="184"/>
      <c r="GTV71" s="184"/>
      <c r="GTW71" s="184"/>
      <c r="GTX71" s="184"/>
      <c r="GTY71" s="184"/>
      <c r="GTZ71" s="184"/>
      <c r="GUA71" s="184"/>
      <c r="GUB71" s="184"/>
      <c r="GUC71" s="184"/>
      <c r="GUD71" s="184"/>
      <c r="GUE71" s="184"/>
      <c r="GUF71" s="184"/>
      <c r="GUG71" s="184"/>
      <c r="GUH71" s="184"/>
      <c r="GUI71" s="184"/>
      <c r="GUJ71" s="183"/>
      <c r="GUK71" s="184"/>
      <c r="GUL71" s="184"/>
      <c r="GUM71" s="184"/>
      <c r="GUN71" s="184"/>
      <c r="GUO71" s="184"/>
      <c r="GUP71" s="184"/>
      <c r="GUQ71" s="184"/>
      <c r="GUR71" s="184"/>
      <c r="GUS71" s="184"/>
      <c r="GUT71" s="184"/>
      <c r="GUU71" s="184"/>
      <c r="GUV71" s="184"/>
      <c r="GUW71" s="184"/>
      <c r="GUX71" s="184"/>
      <c r="GUY71" s="184"/>
      <c r="GUZ71" s="184"/>
      <c r="GVA71" s="183"/>
      <c r="GVB71" s="184"/>
      <c r="GVC71" s="184"/>
      <c r="GVD71" s="184"/>
      <c r="GVE71" s="184"/>
      <c r="GVF71" s="184"/>
      <c r="GVG71" s="184"/>
      <c r="GVH71" s="184"/>
      <c r="GVI71" s="184"/>
      <c r="GVJ71" s="184"/>
      <c r="GVK71" s="184"/>
      <c r="GVL71" s="184"/>
      <c r="GVM71" s="184"/>
      <c r="GVN71" s="184"/>
      <c r="GVO71" s="184"/>
      <c r="GVP71" s="184"/>
      <c r="GVQ71" s="184"/>
      <c r="GVR71" s="183"/>
      <c r="GVS71" s="184"/>
      <c r="GVT71" s="184"/>
      <c r="GVU71" s="184"/>
      <c r="GVV71" s="184"/>
      <c r="GVW71" s="184"/>
      <c r="GVX71" s="184"/>
      <c r="GVY71" s="184"/>
      <c r="GVZ71" s="184"/>
      <c r="GWA71" s="184"/>
      <c r="GWB71" s="184"/>
      <c r="GWC71" s="184"/>
      <c r="GWD71" s="184"/>
      <c r="GWE71" s="184"/>
      <c r="GWF71" s="184"/>
      <c r="GWG71" s="184"/>
      <c r="GWH71" s="184"/>
      <c r="GWI71" s="183"/>
      <c r="GWJ71" s="184"/>
      <c r="GWK71" s="184"/>
      <c r="GWL71" s="184"/>
      <c r="GWM71" s="184"/>
      <c r="GWN71" s="184"/>
      <c r="GWO71" s="184"/>
      <c r="GWP71" s="184"/>
      <c r="GWQ71" s="184"/>
      <c r="GWR71" s="184"/>
      <c r="GWS71" s="184"/>
      <c r="GWT71" s="184"/>
      <c r="GWU71" s="184"/>
      <c r="GWV71" s="184"/>
      <c r="GWW71" s="184"/>
      <c r="GWX71" s="184"/>
      <c r="GWY71" s="184"/>
      <c r="GWZ71" s="183"/>
      <c r="GXA71" s="184"/>
      <c r="GXB71" s="184"/>
      <c r="GXC71" s="184"/>
      <c r="GXD71" s="184"/>
      <c r="GXE71" s="184"/>
      <c r="GXF71" s="184"/>
      <c r="GXG71" s="184"/>
      <c r="GXH71" s="184"/>
      <c r="GXI71" s="184"/>
      <c r="GXJ71" s="184"/>
      <c r="GXK71" s="184"/>
      <c r="GXL71" s="184"/>
      <c r="GXM71" s="184"/>
      <c r="GXN71" s="184"/>
      <c r="GXO71" s="184"/>
      <c r="GXP71" s="184"/>
      <c r="GXQ71" s="183"/>
      <c r="GXR71" s="184"/>
      <c r="GXS71" s="184"/>
      <c r="GXT71" s="184"/>
      <c r="GXU71" s="184"/>
      <c r="GXV71" s="184"/>
      <c r="GXW71" s="184"/>
      <c r="GXX71" s="184"/>
      <c r="GXY71" s="184"/>
      <c r="GXZ71" s="184"/>
      <c r="GYA71" s="184"/>
      <c r="GYB71" s="184"/>
      <c r="GYC71" s="184"/>
      <c r="GYD71" s="184"/>
      <c r="GYE71" s="184"/>
      <c r="GYF71" s="184"/>
      <c r="GYG71" s="184"/>
      <c r="GYH71" s="183"/>
      <c r="GYI71" s="184"/>
      <c r="GYJ71" s="184"/>
      <c r="GYK71" s="184"/>
      <c r="GYL71" s="184"/>
      <c r="GYM71" s="184"/>
      <c r="GYN71" s="184"/>
      <c r="GYO71" s="184"/>
      <c r="GYP71" s="184"/>
      <c r="GYQ71" s="184"/>
      <c r="GYR71" s="184"/>
      <c r="GYS71" s="184"/>
      <c r="GYT71" s="184"/>
      <c r="GYU71" s="184"/>
      <c r="GYV71" s="184"/>
      <c r="GYW71" s="184"/>
      <c r="GYX71" s="184"/>
      <c r="GYY71" s="183"/>
      <c r="GYZ71" s="184"/>
      <c r="GZA71" s="184"/>
      <c r="GZB71" s="184"/>
      <c r="GZC71" s="184"/>
      <c r="GZD71" s="184"/>
      <c r="GZE71" s="184"/>
      <c r="GZF71" s="184"/>
      <c r="GZG71" s="184"/>
      <c r="GZH71" s="184"/>
      <c r="GZI71" s="184"/>
      <c r="GZJ71" s="184"/>
      <c r="GZK71" s="184"/>
      <c r="GZL71" s="184"/>
      <c r="GZM71" s="184"/>
      <c r="GZN71" s="184"/>
      <c r="GZO71" s="184"/>
      <c r="GZP71" s="183"/>
      <c r="GZQ71" s="184"/>
      <c r="GZR71" s="184"/>
      <c r="GZS71" s="184"/>
      <c r="GZT71" s="184"/>
      <c r="GZU71" s="184"/>
      <c r="GZV71" s="184"/>
      <c r="GZW71" s="184"/>
      <c r="GZX71" s="184"/>
      <c r="GZY71" s="184"/>
      <c r="GZZ71" s="184"/>
      <c r="HAA71" s="184"/>
      <c r="HAB71" s="184"/>
      <c r="HAC71" s="184"/>
      <c r="HAD71" s="184"/>
      <c r="HAE71" s="184"/>
      <c r="HAF71" s="184"/>
      <c r="HAG71" s="183"/>
      <c r="HAH71" s="184"/>
      <c r="HAI71" s="184"/>
      <c r="HAJ71" s="184"/>
      <c r="HAK71" s="184"/>
      <c r="HAL71" s="184"/>
      <c r="HAM71" s="184"/>
      <c r="HAN71" s="184"/>
      <c r="HAO71" s="184"/>
      <c r="HAP71" s="184"/>
      <c r="HAQ71" s="184"/>
      <c r="HAR71" s="184"/>
      <c r="HAS71" s="184"/>
      <c r="HAT71" s="184"/>
      <c r="HAU71" s="184"/>
      <c r="HAV71" s="184"/>
      <c r="HAW71" s="184"/>
      <c r="HAX71" s="183"/>
      <c r="HAY71" s="184"/>
      <c r="HAZ71" s="184"/>
      <c r="HBA71" s="184"/>
      <c r="HBB71" s="184"/>
      <c r="HBC71" s="184"/>
      <c r="HBD71" s="184"/>
      <c r="HBE71" s="184"/>
      <c r="HBF71" s="184"/>
      <c r="HBG71" s="184"/>
      <c r="HBH71" s="184"/>
      <c r="HBI71" s="184"/>
      <c r="HBJ71" s="184"/>
      <c r="HBK71" s="184"/>
      <c r="HBL71" s="184"/>
      <c r="HBM71" s="184"/>
      <c r="HBN71" s="184"/>
      <c r="HBO71" s="183"/>
      <c r="HBP71" s="184"/>
      <c r="HBQ71" s="184"/>
      <c r="HBR71" s="184"/>
      <c r="HBS71" s="184"/>
      <c r="HBT71" s="184"/>
      <c r="HBU71" s="184"/>
      <c r="HBV71" s="184"/>
      <c r="HBW71" s="184"/>
      <c r="HBX71" s="184"/>
      <c r="HBY71" s="184"/>
      <c r="HBZ71" s="184"/>
      <c r="HCA71" s="184"/>
      <c r="HCB71" s="184"/>
      <c r="HCC71" s="184"/>
      <c r="HCD71" s="184"/>
      <c r="HCE71" s="184"/>
      <c r="HCF71" s="183"/>
      <c r="HCG71" s="184"/>
      <c r="HCH71" s="184"/>
      <c r="HCI71" s="184"/>
      <c r="HCJ71" s="184"/>
      <c r="HCK71" s="184"/>
      <c r="HCL71" s="184"/>
      <c r="HCM71" s="184"/>
      <c r="HCN71" s="184"/>
      <c r="HCO71" s="184"/>
      <c r="HCP71" s="184"/>
      <c r="HCQ71" s="184"/>
      <c r="HCR71" s="184"/>
      <c r="HCS71" s="184"/>
      <c r="HCT71" s="184"/>
      <c r="HCU71" s="184"/>
      <c r="HCV71" s="184"/>
      <c r="HCW71" s="183"/>
      <c r="HCX71" s="184"/>
      <c r="HCY71" s="184"/>
      <c r="HCZ71" s="184"/>
      <c r="HDA71" s="184"/>
      <c r="HDB71" s="184"/>
      <c r="HDC71" s="184"/>
      <c r="HDD71" s="184"/>
      <c r="HDE71" s="184"/>
      <c r="HDF71" s="184"/>
      <c r="HDG71" s="184"/>
      <c r="HDH71" s="184"/>
      <c r="HDI71" s="184"/>
      <c r="HDJ71" s="184"/>
      <c r="HDK71" s="184"/>
      <c r="HDL71" s="184"/>
      <c r="HDM71" s="184"/>
      <c r="HDN71" s="183"/>
      <c r="HDO71" s="184"/>
      <c r="HDP71" s="184"/>
      <c r="HDQ71" s="184"/>
      <c r="HDR71" s="184"/>
      <c r="HDS71" s="184"/>
      <c r="HDT71" s="184"/>
      <c r="HDU71" s="184"/>
      <c r="HDV71" s="184"/>
      <c r="HDW71" s="184"/>
      <c r="HDX71" s="184"/>
      <c r="HDY71" s="184"/>
      <c r="HDZ71" s="184"/>
      <c r="HEA71" s="184"/>
      <c r="HEB71" s="184"/>
      <c r="HEC71" s="184"/>
      <c r="HED71" s="184"/>
      <c r="HEE71" s="183"/>
      <c r="HEF71" s="184"/>
      <c r="HEG71" s="184"/>
      <c r="HEH71" s="184"/>
      <c r="HEI71" s="184"/>
      <c r="HEJ71" s="184"/>
      <c r="HEK71" s="184"/>
      <c r="HEL71" s="184"/>
      <c r="HEM71" s="184"/>
      <c r="HEN71" s="184"/>
      <c r="HEO71" s="184"/>
      <c r="HEP71" s="184"/>
      <c r="HEQ71" s="184"/>
      <c r="HER71" s="184"/>
      <c r="HES71" s="184"/>
      <c r="HET71" s="184"/>
      <c r="HEU71" s="184"/>
      <c r="HEV71" s="183"/>
      <c r="HEW71" s="184"/>
      <c r="HEX71" s="184"/>
      <c r="HEY71" s="184"/>
      <c r="HEZ71" s="184"/>
      <c r="HFA71" s="184"/>
      <c r="HFB71" s="184"/>
      <c r="HFC71" s="184"/>
      <c r="HFD71" s="184"/>
      <c r="HFE71" s="184"/>
      <c r="HFF71" s="184"/>
      <c r="HFG71" s="184"/>
      <c r="HFH71" s="184"/>
      <c r="HFI71" s="184"/>
      <c r="HFJ71" s="184"/>
      <c r="HFK71" s="184"/>
      <c r="HFL71" s="184"/>
      <c r="HFM71" s="183"/>
      <c r="HFN71" s="184"/>
      <c r="HFO71" s="184"/>
      <c r="HFP71" s="184"/>
      <c r="HFQ71" s="184"/>
      <c r="HFR71" s="184"/>
      <c r="HFS71" s="184"/>
      <c r="HFT71" s="184"/>
      <c r="HFU71" s="184"/>
      <c r="HFV71" s="184"/>
      <c r="HFW71" s="184"/>
      <c r="HFX71" s="184"/>
      <c r="HFY71" s="184"/>
      <c r="HFZ71" s="184"/>
      <c r="HGA71" s="184"/>
      <c r="HGB71" s="184"/>
      <c r="HGC71" s="184"/>
      <c r="HGD71" s="183"/>
      <c r="HGE71" s="184"/>
      <c r="HGF71" s="184"/>
      <c r="HGG71" s="184"/>
      <c r="HGH71" s="184"/>
      <c r="HGI71" s="184"/>
      <c r="HGJ71" s="184"/>
      <c r="HGK71" s="184"/>
      <c r="HGL71" s="184"/>
      <c r="HGM71" s="184"/>
      <c r="HGN71" s="184"/>
      <c r="HGO71" s="184"/>
      <c r="HGP71" s="184"/>
      <c r="HGQ71" s="184"/>
      <c r="HGR71" s="184"/>
      <c r="HGS71" s="184"/>
      <c r="HGT71" s="184"/>
      <c r="HGU71" s="183"/>
      <c r="HGV71" s="184"/>
      <c r="HGW71" s="184"/>
      <c r="HGX71" s="184"/>
      <c r="HGY71" s="184"/>
      <c r="HGZ71" s="184"/>
      <c r="HHA71" s="184"/>
      <c r="HHB71" s="184"/>
      <c r="HHC71" s="184"/>
      <c r="HHD71" s="184"/>
      <c r="HHE71" s="184"/>
      <c r="HHF71" s="184"/>
      <c r="HHG71" s="184"/>
      <c r="HHH71" s="184"/>
      <c r="HHI71" s="184"/>
      <c r="HHJ71" s="184"/>
      <c r="HHK71" s="184"/>
      <c r="HHL71" s="183"/>
      <c r="HHM71" s="184"/>
      <c r="HHN71" s="184"/>
      <c r="HHO71" s="184"/>
      <c r="HHP71" s="184"/>
      <c r="HHQ71" s="184"/>
      <c r="HHR71" s="184"/>
      <c r="HHS71" s="184"/>
      <c r="HHT71" s="184"/>
      <c r="HHU71" s="184"/>
      <c r="HHV71" s="184"/>
      <c r="HHW71" s="184"/>
      <c r="HHX71" s="184"/>
      <c r="HHY71" s="184"/>
      <c r="HHZ71" s="184"/>
      <c r="HIA71" s="184"/>
      <c r="HIB71" s="184"/>
      <c r="HIC71" s="183"/>
      <c r="HID71" s="184"/>
      <c r="HIE71" s="184"/>
      <c r="HIF71" s="184"/>
      <c r="HIG71" s="184"/>
      <c r="HIH71" s="184"/>
      <c r="HII71" s="184"/>
      <c r="HIJ71" s="184"/>
      <c r="HIK71" s="184"/>
      <c r="HIL71" s="184"/>
      <c r="HIM71" s="184"/>
      <c r="HIN71" s="184"/>
      <c r="HIO71" s="184"/>
      <c r="HIP71" s="184"/>
      <c r="HIQ71" s="184"/>
      <c r="HIR71" s="184"/>
      <c r="HIS71" s="184"/>
      <c r="HIT71" s="183"/>
      <c r="HIU71" s="184"/>
      <c r="HIV71" s="184"/>
      <c r="HIW71" s="184"/>
      <c r="HIX71" s="184"/>
      <c r="HIY71" s="184"/>
      <c r="HIZ71" s="184"/>
      <c r="HJA71" s="184"/>
      <c r="HJB71" s="184"/>
      <c r="HJC71" s="184"/>
      <c r="HJD71" s="184"/>
      <c r="HJE71" s="184"/>
      <c r="HJF71" s="184"/>
      <c r="HJG71" s="184"/>
      <c r="HJH71" s="184"/>
      <c r="HJI71" s="184"/>
      <c r="HJJ71" s="184"/>
      <c r="HJK71" s="183"/>
      <c r="HJL71" s="184"/>
      <c r="HJM71" s="184"/>
      <c r="HJN71" s="184"/>
      <c r="HJO71" s="184"/>
      <c r="HJP71" s="184"/>
      <c r="HJQ71" s="184"/>
      <c r="HJR71" s="184"/>
      <c r="HJS71" s="184"/>
      <c r="HJT71" s="184"/>
      <c r="HJU71" s="184"/>
      <c r="HJV71" s="184"/>
      <c r="HJW71" s="184"/>
      <c r="HJX71" s="184"/>
      <c r="HJY71" s="184"/>
      <c r="HJZ71" s="184"/>
      <c r="HKA71" s="184"/>
      <c r="HKB71" s="183"/>
      <c r="HKC71" s="184"/>
      <c r="HKD71" s="184"/>
      <c r="HKE71" s="184"/>
      <c r="HKF71" s="184"/>
      <c r="HKG71" s="184"/>
      <c r="HKH71" s="184"/>
      <c r="HKI71" s="184"/>
      <c r="HKJ71" s="184"/>
      <c r="HKK71" s="184"/>
      <c r="HKL71" s="184"/>
      <c r="HKM71" s="184"/>
      <c r="HKN71" s="184"/>
      <c r="HKO71" s="184"/>
      <c r="HKP71" s="184"/>
      <c r="HKQ71" s="184"/>
      <c r="HKR71" s="184"/>
      <c r="HKS71" s="183"/>
      <c r="HKT71" s="184"/>
      <c r="HKU71" s="184"/>
      <c r="HKV71" s="184"/>
      <c r="HKW71" s="184"/>
      <c r="HKX71" s="184"/>
      <c r="HKY71" s="184"/>
      <c r="HKZ71" s="184"/>
      <c r="HLA71" s="184"/>
      <c r="HLB71" s="184"/>
      <c r="HLC71" s="184"/>
      <c r="HLD71" s="184"/>
      <c r="HLE71" s="184"/>
      <c r="HLF71" s="184"/>
      <c r="HLG71" s="184"/>
      <c r="HLH71" s="184"/>
      <c r="HLI71" s="184"/>
      <c r="HLJ71" s="183"/>
      <c r="HLK71" s="184"/>
      <c r="HLL71" s="184"/>
      <c r="HLM71" s="184"/>
      <c r="HLN71" s="184"/>
      <c r="HLO71" s="184"/>
      <c r="HLP71" s="184"/>
      <c r="HLQ71" s="184"/>
      <c r="HLR71" s="184"/>
      <c r="HLS71" s="184"/>
      <c r="HLT71" s="184"/>
      <c r="HLU71" s="184"/>
      <c r="HLV71" s="184"/>
      <c r="HLW71" s="184"/>
      <c r="HLX71" s="184"/>
      <c r="HLY71" s="184"/>
      <c r="HLZ71" s="184"/>
      <c r="HMA71" s="183"/>
      <c r="HMB71" s="184"/>
      <c r="HMC71" s="184"/>
      <c r="HMD71" s="184"/>
      <c r="HME71" s="184"/>
      <c r="HMF71" s="184"/>
      <c r="HMG71" s="184"/>
      <c r="HMH71" s="184"/>
      <c r="HMI71" s="184"/>
      <c r="HMJ71" s="184"/>
      <c r="HMK71" s="184"/>
      <c r="HML71" s="184"/>
      <c r="HMM71" s="184"/>
      <c r="HMN71" s="184"/>
      <c r="HMO71" s="184"/>
      <c r="HMP71" s="184"/>
      <c r="HMQ71" s="184"/>
      <c r="HMR71" s="183"/>
      <c r="HMS71" s="184"/>
      <c r="HMT71" s="184"/>
      <c r="HMU71" s="184"/>
      <c r="HMV71" s="184"/>
      <c r="HMW71" s="184"/>
      <c r="HMX71" s="184"/>
      <c r="HMY71" s="184"/>
      <c r="HMZ71" s="184"/>
      <c r="HNA71" s="184"/>
      <c r="HNB71" s="184"/>
      <c r="HNC71" s="184"/>
      <c r="HND71" s="184"/>
      <c r="HNE71" s="184"/>
      <c r="HNF71" s="184"/>
      <c r="HNG71" s="184"/>
      <c r="HNH71" s="184"/>
      <c r="HNI71" s="183"/>
      <c r="HNJ71" s="184"/>
      <c r="HNK71" s="184"/>
      <c r="HNL71" s="184"/>
      <c r="HNM71" s="184"/>
      <c r="HNN71" s="184"/>
      <c r="HNO71" s="184"/>
      <c r="HNP71" s="184"/>
      <c r="HNQ71" s="184"/>
      <c r="HNR71" s="184"/>
      <c r="HNS71" s="184"/>
      <c r="HNT71" s="184"/>
      <c r="HNU71" s="184"/>
      <c r="HNV71" s="184"/>
      <c r="HNW71" s="184"/>
      <c r="HNX71" s="184"/>
      <c r="HNY71" s="184"/>
      <c r="HNZ71" s="183"/>
      <c r="HOA71" s="184"/>
      <c r="HOB71" s="184"/>
      <c r="HOC71" s="184"/>
      <c r="HOD71" s="184"/>
      <c r="HOE71" s="184"/>
      <c r="HOF71" s="184"/>
      <c r="HOG71" s="184"/>
      <c r="HOH71" s="184"/>
      <c r="HOI71" s="184"/>
      <c r="HOJ71" s="184"/>
      <c r="HOK71" s="184"/>
      <c r="HOL71" s="184"/>
      <c r="HOM71" s="184"/>
      <c r="HON71" s="184"/>
      <c r="HOO71" s="184"/>
      <c r="HOP71" s="184"/>
      <c r="HOQ71" s="183"/>
      <c r="HOR71" s="184"/>
      <c r="HOS71" s="184"/>
      <c r="HOT71" s="184"/>
      <c r="HOU71" s="184"/>
      <c r="HOV71" s="184"/>
      <c r="HOW71" s="184"/>
      <c r="HOX71" s="184"/>
      <c r="HOY71" s="184"/>
      <c r="HOZ71" s="184"/>
      <c r="HPA71" s="184"/>
      <c r="HPB71" s="184"/>
      <c r="HPC71" s="184"/>
      <c r="HPD71" s="184"/>
      <c r="HPE71" s="184"/>
      <c r="HPF71" s="184"/>
      <c r="HPG71" s="184"/>
      <c r="HPH71" s="183"/>
      <c r="HPI71" s="184"/>
      <c r="HPJ71" s="184"/>
      <c r="HPK71" s="184"/>
      <c r="HPL71" s="184"/>
      <c r="HPM71" s="184"/>
      <c r="HPN71" s="184"/>
      <c r="HPO71" s="184"/>
      <c r="HPP71" s="184"/>
      <c r="HPQ71" s="184"/>
      <c r="HPR71" s="184"/>
      <c r="HPS71" s="184"/>
      <c r="HPT71" s="184"/>
      <c r="HPU71" s="184"/>
      <c r="HPV71" s="184"/>
      <c r="HPW71" s="184"/>
      <c r="HPX71" s="184"/>
      <c r="HPY71" s="183"/>
      <c r="HPZ71" s="184"/>
      <c r="HQA71" s="184"/>
      <c r="HQB71" s="184"/>
      <c r="HQC71" s="184"/>
      <c r="HQD71" s="184"/>
      <c r="HQE71" s="184"/>
      <c r="HQF71" s="184"/>
      <c r="HQG71" s="184"/>
      <c r="HQH71" s="184"/>
      <c r="HQI71" s="184"/>
      <c r="HQJ71" s="184"/>
      <c r="HQK71" s="184"/>
      <c r="HQL71" s="184"/>
      <c r="HQM71" s="184"/>
      <c r="HQN71" s="184"/>
      <c r="HQO71" s="184"/>
      <c r="HQP71" s="183"/>
      <c r="HQQ71" s="184"/>
      <c r="HQR71" s="184"/>
      <c r="HQS71" s="184"/>
      <c r="HQT71" s="184"/>
      <c r="HQU71" s="184"/>
      <c r="HQV71" s="184"/>
      <c r="HQW71" s="184"/>
      <c r="HQX71" s="184"/>
      <c r="HQY71" s="184"/>
      <c r="HQZ71" s="184"/>
      <c r="HRA71" s="184"/>
      <c r="HRB71" s="184"/>
      <c r="HRC71" s="184"/>
      <c r="HRD71" s="184"/>
      <c r="HRE71" s="184"/>
      <c r="HRF71" s="184"/>
      <c r="HRG71" s="183"/>
      <c r="HRH71" s="184"/>
      <c r="HRI71" s="184"/>
      <c r="HRJ71" s="184"/>
      <c r="HRK71" s="184"/>
      <c r="HRL71" s="184"/>
      <c r="HRM71" s="184"/>
      <c r="HRN71" s="184"/>
      <c r="HRO71" s="184"/>
      <c r="HRP71" s="184"/>
      <c r="HRQ71" s="184"/>
      <c r="HRR71" s="184"/>
      <c r="HRS71" s="184"/>
      <c r="HRT71" s="184"/>
      <c r="HRU71" s="184"/>
      <c r="HRV71" s="184"/>
      <c r="HRW71" s="184"/>
      <c r="HRX71" s="183"/>
      <c r="HRY71" s="184"/>
      <c r="HRZ71" s="184"/>
      <c r="HSA71" s="184"/>
      <c r="HSB71" s="184"/>
      <c r="HSC71" s="184"/>
      <c r="HSD71" s="184"/>
      <c r="HSE71" s="184"/>
      <c r="HSF71" s="184"/>
      <c r="HSG71" s="184"/>
      <c r="HSH71" s="184"/>
      <c r="HSI71" s="184"/>
      <c r="HSJ71" s="184"/>
      <c r="HSK71" s="184"/>
      <c r="HSL71" s="184"/>
      <c r="HSM71" s="184"/>
      <c r="HSN71" s="184"/>
      <c r="HSO71" s="183"/>
      <c r="HSP71" s="184"/>
      <c r="HSQ71" s="184"/>
      <c r="HSR71" s="184"/>
      <c r="HSS71" s="184"/>
      <c r="HST71" s="184"/>
      <c r="HSU71" s="184"/>
      <c r="HSV71" s="184"/>
      <c r="HSW71" s="184"/>
      <c r="HSX71" s="184"/>
      <c r="HSY71" s="184"/>
      <c r="HSZ71" s="184"/>
      <c r="HTA71" s="184"/>
      <c r="HTB71" s="184"/>
      <c r="HTC71" s="184"/>
      <c r="HTD71" s="184"/>
      <c r="HTE71" s="184"/>
      <c r="HTF71" s="183"/>
      <c r="HTG71" s="184"/>
      <c r="HTH71" s="184"/>
      <c r="HTI71" s="184"/>
      <c r="HTJ71" s="184"/>
      <c r="HTK71" s="184"/>
      <c r="HTL71" s="184"/>
      <c r="HTM71" s="184"/>
      <c r="HTN71" s="184"/>
      <c r="HTO71" s="184"/>
      <c r="HTP71" s="184"/>
      <c r="HTQ71" s="184"/>
      <c r="HTR71" s="184"/>
      <c r="HTS71" s="184"/>
      <c r="HTT71" s="184"/>
      <c r="HTU71" s="184"/>
      <c r="HTV71" s="184"/>
      <c r="HTW71" s="183"/>
      <c r="HTX71" s="184"/>
      <c r="HTY71" s="184"/>
      <c r="HTZ71" s="184"/>
      <c r="HUA71" s="184"/>
      <c r="HUB71" s="184"/>
      <c r="HUC71" s="184"/>
      <c r="HUD71" s="184"/>
      <c r="HUE71" s="184"/>
      <c r="HUF71" s="184"/>
      <c r="HUG71" s="184"/>
      <c r="HUH71" s="184"/>
      <c r="HUI71" s="184"/>
      <c r="HUJ71" s="184"/>
      <c r="HUK71" s="184"/>
      <c r="HUL71" s="184"/>
      <c r="HUM71" s="184"/>
      <c r="HUN71" s="183"/>
      <c r="HUO71" s="184"/>
      <c r="HUP71" s="184"/>
      <c r="HUQ71" s="184"/>
      <c r="HUR71" s="184"/>
      <c r="HUS71" s="184"/>
      <c r="HUT71" s="184"/>
      <c r="HUU71" s="184"/>
      <c r="HUV71" s="184"/>
      <c r="HUW71" s="184"/>
      <c r="HUX71" s="184"/>
      <c r="HUY71" s="184"/>
      <c r="HUZ71" s="184"/>
      <c r="HVA71" s="184"/>
      <c r="HVB71" s="184"/>
      <c r="HVC71" s="184"/>
      <c r="HVD71" s="184"/>
      <c r="HVE71" s="183"/>
      <c r="HVF71" s="184"/>
      <c r="HVG71" s="184"/>
      <c r="HVH71" s="184"/>
      <c r="HVI71" s="184"/>
      <c r="HVJ71" s="184"/>
      <c r="HVK71" s="184"/>
      <c r="HVL71" s="184"/>
      <c r="HVM71" s="184"/>
      <c r="HVN71" s="184"/>
      <c r="HVO71" s="184"/>
      <c r="HVP71" s="184"/>
      <c r="HVQ71" s="184"/>
      <c r="HVR71" s="184"/>
      <c r="HVS71" s="184"/>
      <c r="HVT71" s="184"/>
      <c r="HVU71" s="184"/>
      <c r="HVV71" s="183"/>
      <c r="HVW71" s="184"/>
      <c r="HVX71" s="184"/>
      <c r="HVY71" s="184"/>
      <c r="HVZ71" s="184"/>
      <c r="HWA71" s="184"/>
      <c r="HWB71" s="184"/>
      <c r="HWC71" s="184"/>
      <c r="HWD71" s="184"/>
      <c r="HWE71" s="184"/>
      <c r="HWF71" s="184"/>
      <c r="HWG71" s="184"/>
      <c r="HWH71" s="184"/>
      <c r="HWI71" s="184"/>
      <c r="HWJ71" s="184"/>
      <c r="HWK71" s="184"/>
      <c r="HWL71" s="184"/>
      <c r="HWM71" s="183"/>
      <c r="HWN71" s="184"/>
      <c r="HWO71" s="184"/>
      <c r="HWP71" s="184"/>
      <c r="HWQ71" s="184"/>
      <c r="HWR71" s="184"/>
      <c r="HWS71" s="184"/>
      <c r="HWT71" s="184"/>
      <c r="HWU71" s="184"/>
      <c r="HWV71" s="184"/>
      <c r="HWW71" s="184"/>
      <c r="HWX71" s="184"/>
      <c r="HWY71" s="184"/>
      <c r="HWZ71" s="184"/>
      <c r="HXA71" s="184"/>
      <c r="HXB71" s="184"/>
      <c r="HXC71" s="184"/>
      <c r="HXD71" s="183"/>
      <c r="HXE71" s="184"/>
      <c r="HXF71" s="184"/>
      <c r="HXG71" s="184"/>
      <c r="HXH71" s="184"/>
      <c r="HXI71" s="184"/>
      <c r="HXJ71" s="184"/>
      <c r="HXK71" s="184"/>
      <c r="HXL71" s="184"/>
      <c r="HXM71" s="184"/>
      <c r="HXN71" s="184"/>
      <c r="HXO71" s="184"/>
      <c r="HXP71" s="184"/>
      <c r="HXQ71" s="184"/>
      <c r="HXR71" s="184"/>
      <c r="HXS71" s="184"/>
      <c r="HXT71" s="184"/>
      <c r="HXU71" s="183"/>
      <c r="HXV71" s="184"/>
      <c r="HXW71" s="184"/>
      <c r="HXX71" s="184"/>
      <c r="HXY71" s="184"/>
      <c r="HXZ71" s="184"/>
      <c r="HYA71" s="184"/>
      <c r="HYB71" s="184"/>
      <c r="HYC71" s="184"/>
      <c r="HYD71" s="184"/>
      <c r="HYE71" s="184"/>
      <c r="HYF71" s="184"/>
      <c r="HYG71" s="184"/>
      <c r="HYH71" s="184"/>
      <c r="HYI71" s="184"/>
      <c r="HYJ71" s="184"/>
      <c r="HYK71" s="184"/>
      <c r="HYL71" s="183"/>
      <c r="HYM71" s="184"/>
      <c r="HYN71" s="184"/>
      <c r="HYO71" s="184"/>
      <c r="HYP71" s="184"/>
      <c r="HYQ71" s="184"/>
      <c r="HYR71" s="184"/>
      <c r="HYS71" s="184"/>
      <c r="HYT71" s="184"/>
      <c r="HYU71" s="184"/>
      <c r="HYV71" s="184"/>
      <c r="HYW71" s="184"/>
      <c r="HYX71" s="184"/>
      <c r="HYY71" s="184"/>
      <c r="HYZ71" s="184"/>
      <c r="HZA71" s="184"/>
      <c r="HZB71" s="184"/>
      <c r="HZC71" s="183"/>
      <c r="HZD71" s="184"/>
      <c r="HZE71" s="184"/>
      <c r="HZF71" s="184"/>
      <c r="HZG71" s="184"/>
      <c r="HZH71" s="184"/>
      <c r="HZI71" s="184"/>
      <c r="HZJ71" s="184"/>
      <c r="HZK71" s="184"/>
      <c r="HZL71" s="184"/>
      <c r="HZM71" s="184"/>
      <c r="HZN71" s="184"/>
      <c r="HZO71" s="184"/>
      <c r="HZP71" s="184"/>
      <c r="HZQ71" s="184"/>
      <c r="HZR71" s="184"/>
      <c r="HZS71" s="184"/>
      <c r="HZT71" s="183"/>
      <c r="HZU71" s="184"/>
      <c r="HZV71" s="184"/>
      <c r="HZW71" s="184"/>
      <c r="HZX71" s="184"/>
      <c r="HZY71" s="184"/>
      <c r="HZZ71" s="184"/>
      <c r="IAA71" s="184"/>
      <c r="IAB71" s="184"/>
      <c r="IAC71" s="184"/>
      <c r="IAD71" s="184"/>
      <c r="IAE71" s="184"/>
      <c r="IAF71" s="184"/>
      <c r="IAG71" s="184"/>
      <c r="IAH71" s="184"/>
      <c r="IAI71" s="184"/>
      <c r="IAJ71" s="184"/>
      <c r="IAK71" s="183"/>
      <c r="IAL71" s="184"/>
      <c r="IAM71" s="184"/>
      <c r="IAN71" s="184"/>
      <c r="IAO71" s="184"/>
      <c r="IAP71" s="184"/>
      <c r="IAQ71" s="184"/>
      <c r="IAR71" s="184"/>
      <c r="IAS71" s="184"/>
      <c r="IAT71" s="184"/>
      <c r="IAU71" s="184"/>
      <c r="IAV71" s="184"/>
      <c r="IAW71" s="184"/>
      <c r="IAX71" s="184"/>
      <c r="IAY71" s="184"/>
      <c r="IAZ71" s="184"/>
      <c r="IBA71" s="184"/>
      <c r="IBB71" s="183"/>
      <c r="IBC71" s="184"/>
      <c r="IBD71" s="184"/>
      <c r="IBE71" s="184"/>
      <c r="IBF71" s="184"/>
      <c r="IBG71" s="184"/>
      <c r="IBH71" s="184"/>
      <c r="IBI71" s="184"/>
      <c r="IBJ71" s="184"/>
      <c r="IBK71" s="184"/>
      <c r="IBL71" s="184"/>
      <c r="IBM71" s="184"/>
      <c r="IBN71" s="184"/>
      <c r="IBO71" s="184"/>
      <c r="IBP71" s="184"/>
      <c r="IBQ71" s="184"/>
      <c r="IBR71" s="184"/>
      <c r="IBS71" s="183"/>
      <c r="IBT71" s="184"/>
      <c r="IBU71" s="184"/>
      <c r="IBV71" s="184"/>
      <c r="IBW71" s="184"/>
      <c r="IBX71" s="184"/>
      <c r="IBY71" s="184"/>
      <c r="IBZ71" s="184"/>
      <c r="ICA71" s="184"/>
      <c r="ICB71" s="184"/>
      <c r="ICC71" s="184"/>
      <c r="ICD71" s="184"/>
      <c r="ICE71" s="184"/>
      <c r="ICF71" s="184"/>
      <c r="ICG71" s="184"/>
      <c r="ICH71" s="184"/>
      <c r="ICI71" s="184"/>
      <c r="ICJ71" s="183"/>
      <c r="ICK71" s="184"/>
      <c r="ICL71" s="184"/>
      <c r="ICM71" s="184"/>
      <c r="ICN71" s="184"/>
      <c r="ICO71" s="184"/>
      <c r="ICP71" s="184"/>
      <c r="ICQ71" s="184"/>
      <c r="ICR71" s="184"/>
      <c r="ICS71" s="184"/>
      <c r="ICT71" s="184"/>
      <c r="ICU71" s="184"/>
      <c r="ICV71" s="184"/>
      <c r="ICW71" s="184"/>
      <c r="ICX71" s="184"/>
      <c r="ICY71" s="184"/>
      <c r="ICZ71" s="184"/>
      <c r="IDA71" s="183"/>
      <c r="IDB71" s="184"/>
      <c r="IDC71" s="184"/>
      <c r="IDD71" s="184"/>
      <c r="IDE71" s="184"/>
      <c r="IDF71" s="184"/>
      <c r="IDG71" s="184"/>
      <c r="IDH71" s="184"/>
      <c r="IDI71" s="184"/>
      <c r="IDJ71" s="184"/>
      <c r="IDK71" s="184"/>
      <c r="IDL71" s="184"/>
      <c r="IDM71" s="184"/>
      <c r="IDN71" s="184"/>
      <c r="IDO71" s="184"/>
      <c r="IDP71" s="184"/>
      <c r="IDQ71" s="184"/>
      <c r="IDR71" s="183"/>
      <c r="IDS71" s="184"/>
      <c r="IDT71" s="184"/>
      <c r="IDU71" s="184"/>
      <c r="IDV71" s="184"/>
      <c r="IDW71" s="184"/>
      <c r="IDX71" s="184"/>
      <c r="IDY71" s="184"/>
      <c r="IDZ71" s="184"/>
      <c r="IEA71" s="184"/>
      <c r="IEB71" s="184"/>
      <c r="IEC71" s="184"/>
      <c r="IED71" s="184"/>
      <c r="IEE71" s="184"/>
      <c r="IEF71" s="184"/>
      <c r="IEG71" s="184"/>
      <c r="IEH71" s="184"/>
      <c r="IEI71" s="183"/>
      <c r="IEJ71" s="184"/>
      <c r="IEK71" s="184"/>
      <c r="IEL71" s="184"/>
      <c r="IEM71" s="184"/>
      <c r="IEN71" s="184"/>
      <c r="IEO71" s="184"/>
      <c r="IEP71" s="184"/>
      <c r="IEQ71" s="184"/>
      <c r="IER71" s="184"/>
      <c r="IES71" s="184"/>
      <c r="IET71" s="184"/>
      <c r="IEU71" s="184"/>
      <c r="IEV71" s="184"/>
      <c r="IEW71" s="184"/>
      <c r="IEX71" s="184"/>
      <c r="IEY71" s="184"/>
      <c r="IEZ71" s="183"/>
      <c r="IFA71" s="184"/>
      <c r="IFB71" s="184"/>
      <c r="IFC71" s="184"/>
      <c r="IFD71" s="184"/>
      <c r="IFE71" s="184"/>
      <c r="IFF71" s="184"/>
      <c r="IFG71" s="184"/>
      <c r="IFH71" s="184"/>
      <c r="IFI71" s="184"/>
      <c r="IFJ71" s="184"/>
      <c r="IFK71" s="184"/>
      <c r="IFL71" s="184"/>
      <c r="IFM71" s="184"/>
      <c r="IFN71" s="184"/>
      <c r="IFO71" s="184"/>
      <c r="IFP71" s="184"/>
      <c r="IFQ71" s="183"/>
      <c r="IFR71" s="184"/>
      <c r="IFS71" s="184"/>
      <c r="IFT71" s="184"/>
      <c r="IFU71" s="184"/>
      <c r="IFV71" s="184"/>
      <c r="IFW71" s="184"/>
      <c r="IFX71" s="184"/>
      <c r="IFY71" s="184"/>
      <c r="IFZ71" s="184"/>
      <c r="IGA71" s="184"/>
      <c r="IGB71" s="184"/>
      <c r="IGC71" s="184"/>
      <c r="IGD71" s="184"/>
      <c r="IGE71" s="184"/>
      <c r="IGF71" s="184"/>
      <c r="IGG71" s="184"/>
      <c r="IGH71" s="183"/>
      <c r="IGI71" s="184"/>
      <c r="IGJ71" s="184"/>
      <c r="IGK71" s="184"/>
      <c r="IGL71" s="184"/>
      <c r="IGM71" s="184"/>
      <c r="IGN71" s="184"/>
      <c r="IGO71" s="184"/>
      <c r="IGP71" s="184"/>
      <c r="IGQ71" s="184"/>
      <c r="IGR71" s="184"/>
      <c r="IGS71" s="184"/>
      <c r="IGT71" s="184"/>
      <c r="IGU71" s="184"/>
      <c r="IGV71" s="184"/>
      <c r="IGW71" s="184"/>
      <c r="IGX71" s="184"/>
      <c r="IGY71" s="183"/>
      <c r="IGZ71" s="184"/>
      <c r="IHA71" s="184"/>
      <c r="IHB71" s="184"/>
      <c r="IHC71" s="184"/>
      <c r="IHD71" s="184"/>
      <c r="IHE71" s="184"/>
      <c r="IHF71" s="184"/>
      <c r="IHG71" s="184"/>
      <c r="IHH71" s="184"/>
      <c r="IHI71" s="184"/>
      <c r="IHJ71" s="184"/>
      <c r="IHK71" s="184"/>
      <c r="IHL71" s="184"/>
      <c r="IHM71" s="184"/>
      <c r="IHN71" s="184"/>
      <c r="IHO71" s="184"/>
      <c r="IHP71" s="183"/>
      <c r="IHQ71" s="184"/>
      <c r="IHR71" s="184"/>
      <c r="IHS71" s="184"/>
      <c r="IHT71" s="184"/>
      <c r="IHU71" s="184"/>
      <c r="IHV71" s="184"/>
      <c r="IHW71" s="184"/>
      <c r="IHX71" s="184"/>
      <c r="IHY71" s="184"/>
      <c r="IHZ71" s="184"/>
      <c r="IIA71" s="184"/>
      <c r="IIB71" s="184"/>
      <c r="IIC71" s="184"/>
      <c r="IID71" s="184"/>
      <c r="IIE71" s="184"/>
      <c r="IIF71" s="184"/>
      <c r="IIG71" s="183"/>
      <c r="IIH71" s="184"/>
      <c r="III71" s="184"/>
      <c r="IIJ71" s="184"/>
      <c r="IIK71" s="184"/>
      <c r="IIL71" s="184"/>
      <c r="IIM71" s="184"/>
      <c r="IIN71" s="184"/>
      <c r="IIO71" s="184"/>
      <c r="IIP71" s="184"/>
      <c r="IIQ71" s="184"/>
      <c r="IIR71" s="184"/>
      <c r="IIS71" s="184"/>
      <c r="IIT71" s="184"/>
      <c r="IIU71" s="184"/>
      <c r="IIV71" s="184"/>
      <c r="IIW71" s="184"/>
      <c r="IIX71" s="183"/>
      <c r="IIY71" s="184"/>
      <c r="IIZ71" s="184"/>
      <c r="IJA71" s="184"/>
      <c r="IJB71" s="184"/>
      <c r="IJC71" s="184"/>
      <c r="IJD71" s="184"/>
      <c r="IJE71" s="184"/>
      <c r="IJF71" s="184"/>
      <c r="IJG71" s="184"/>
      <c r="IJH71" s="184"/>
      <c r="IJI71" s="184"/>
      <c r="IJJ71" s="184"/>
      <c r="IJK71" s="184"/>
      <c r="IJL71" s="184"/>
      <c r="IJM71" s="184"/>
      <c r="IJN71" s="184"/>
      <c r="IJO71" s="183"/>
      <c r="IJP71" s="184"/>
      <c r="IJQ71" s="184"/>
      <c r="IJR71" s="184"/>
      <c r="IJS71" s="184"/>
      <c r="IJT71" s="184"/>
      <c r="IJU71" s="184"/>
      <c r="IJV71" s="184"/>
      <c r="IJW71" s="184"/>
      <c r="IJX71" s="184"/>
      <c r="IJY71" s="184"/>
      <c r="IJZ71" s="184"/>
      <c r="IKA71" s="184"/>
      <c r="IKB71" s="184"/>
      <c r="IKC71" s="184"/>
      <c r="IKD71" s="184"/>
      <c r="IKE71" s="184"/>
      <c r="IKF71" s="183"/>
      <c r="IKG71" s="184"/>
      <c r="IKH71" s="184"/>
      <c r="IKI71" s="184"/>
      <c r="IKJ71" s="184"/>
      <c r="IKK71" s="184"/>
      <c r="IKL71" s="184"/>
      <c r="IKM71" s="184"/>
      <c r="IKN71" s="184"/>
      <c r="IKO71" s="184"/>
      <c r="IKP71" s="184"/>
      <c r="IKQ71" s="184"/>
      <c r="IKR71" s="184"/>
      <c r="IKS71" s="184"/>
      <c r="IKT71" s="184"/>
      <c r="IKU71" s="184"/>
      <c r="IKV71" s="184"/>
      <c r="IKW71" s="183"/>
      <c r="IKX71" s="184"/>
      <c r="IKY71" s="184"/>
      <c r="IKZ71" s="184"/>
      <c r="ILA71" s="184"/>
      <c r="ILB71" s="184"/>
      <c r="ILC71" s="184"/>
      <c r="ILD71" s="184"/>
      <c r="ILE71" s="184"/>
      <c r="ILF71" s="184"/>
      <c r="ILG71" s="184"/>
      <c r="ILH71" s="184"/>
      <c r="ILI71" s="184"/>
      <c r="ILJ71" s="184"/>
      <c r="ILK71" s="184"/>
      <c r="ILL71" s="184"/>
      <c r="ILM71" s="184"/>
      <c r="ILN71" s="183"/>
      <c r="ILO71" s="184"/>
      <c r="ILP71" s="184"/>
      <c r="ILQ71" s="184"/>
      <c r="ILR71" s="184"/>
      <c r="ILS71" s="184"/>
      <c r="ILT71" s="184"/>
      <c r="ILU71" s="184"/>
      <c r="ILV71" s="184"/>
      <c r="ILW71" s="184"/>
      <c r="ILX71" s="184"/>
      <c r="ILY71" s="184"/>
      <c r="ILZ71" s="184"/>
      <c r="IMA71" s="184"/>
      <c r="IMB71" s="184"/>
      <c r="IMC71" s="184"/>
      <c r="IMD71" s="184"/>
      <c r="IME71" s="183"/>
      <c r="IMF71" s="184"/>
      <c r="IMG71" s="184"/>
      <c r="IMH71" s="184"/>
      <c r="IMI71" s="184"/>
      <c r="IMJ71" s="184"/>
      <c r="IMK71" s="184"/>
      <c r="IML71" s="184"/>
      <c r="IMM71" s="184"/>
      <c r="IMN71" s="184"/>
      <c r="IMO71" s="184"/>
      <c r="IMP71" s="184"/>
      <c r="IMQ71" s="184"/>
      <c r="IMR71" s="184"/>
      <c r="IMS71" s="184"/>
      <c r="IMT71" s="184"/>
      <c r="IMU71" s="184"/>
      <c r="IMV71" s="183"/>
      <c r="IMW71" s="184"/>
      <c r="IMX71" s="184"/>
      <c r="IMY71" s="184"/>
      <c r="IMZ71" s="184"/>
      <c r="INA71" s="184"/>
      <c r="INB71" s="184"/>
      <c r="INC71" s="184"/>
      <c r="IND71" s="184"/>
      <c r="INE71" s="184"/>
      <c r="INF71" s="184"/>
      <c r="ING71" s="184"/>
      <c r="INH71" s="184"/>
      <c r="INI71" s="184"/>
      <c r="INJ71" s="184"/>
      <c r="INK71" s="184"/>
      <c r="INL71" s="184"/>
      <c r="INM71" s="183"/>
      <c r="INN71" s="184"/>
      <c r="INO71" s="184"/>
      <c r="INP71" s="184"/>
      <c r="INQ71" s="184"/>
      <c r="INR71" s="184"/>
      <c r="INS71" s="184"/>
      <c r="INT71" s="184"/>
      <c r="INU71" s="184"/>
      <c r="INV71" s="184"/>
      <c r="INW71" s="184"/>
      <c r="INX71" s="184"/>
      <c r="INY71" s="184"/>
      <c r="INZ71" s="184"/>
      <c r="IOA71" s="184"/>
      <c r="IOB71" s="184"/>
      <c r="IOC71" s="184"/>
      <c r="IOD71" s="183"/>
      <c r="IOE71" s="184"/>
      <c r="IOF71" s="184"/>
      <c r="IOG71" s="184"/>
      <c r="IOH71" s="184"/>
      <c r="IOI71" s="184"/>
      <c r="IOJ71" s="184"/>
      <c r="IOK71" s="184"/>
      <c r="IOL71" s="184"/>
      <c r="IOM71" s="184"/>
      <c r="ION71" s="184"/>
      <c r="IOO71" s="184"/>
      <c r="IOP71" s="184"/>
      <c r="IOQ71" s="184"/>
      <c r="IOR71" s="184"/>
      <c r="IOS71" s="184"/>
      <c r="IOT71" s="184"/>
      <c r="IOU71" s="183"/>
      <c r="IOV71" s="184"/>
      <c r="IOW71" s="184"/>
      <c r="IOX71" s="184"/>
      <c r="IOY71" s="184"/>
      <c r="IOZ71" s="184"/>
      <c r="IPA71" s="184"/>
      <c r="IPB71" s="184"/>
      <c r="IPC71" s="184"/>
      <c r="IPD71" s="184"/>
      <c r="IPE71" s="184"/>
      <c r="IPF71" s="184"/>
      <c r="IPG71" s="184"/>
      <c r="IPH71" s="184"/>
      <c r="IPI71" s="184"/>
      <c r="IPJ71" s="184"/>
      <c r="IPK71" s="184"/>
      <c r="IPL71" s="183"/>
      <c r="IPM71" s="184"/>
      <c r="IPN71" s="184"/>
      <c r="IPO71" s="184"/>
      <c r="IPP71" s="184"/>
      <c r="IPQ71" s="184"/>
      <c r="IPR71" s="184"/>
      <c r="IPS71" s="184"/>
      <c r="IPT71" s="184"/>
      <c r="IPU71" s="184"/>
      <c r="IPV71" s="184"/>
      <c r="IPW71" s="184"/>
      <c r="IPX71" s="184"/>
      <c r="IPY71" s="184"/>
      <c r="IPZ71" s="184"/>
      <c r="IQA71" s="184"/>
      <c r="IQB71" s="184"/>
      <c r="IQC71" s="183"/>
      <c r="IQD71" s="184"/>
      <c r="IQE71" s="184"/>
      <c r="IQF71" s="184"/>
      <c r="IQG71" s="184"/>
      <c r="IQH71" s="184"/>
      <c r="IQI71" s="184"/>
      <c r="IQJ71" s="184"/>
      <c r="IQK71" s="184"/>
      <c r="IQL71" s="184"/>
      <c r="IQM71" s="184"/>
      <c r="IQN71" s="184"/>
      <c r="IQO71" s="184"/>
      <c r="IQP71" s="184"/>
      <c r="IQQ71" s="184"/>
      <c r="IQR71" s="184"/>
      <c r="IQS71" s="184"/>
      <c r="IQT71" s="183"/>
      <c r="IQU71" s="184"/>
      <c r="IQV71" s="184"/>
      <c r="IQW71" s="184"/>
      <c r="IQX71" s="184"/>
      <c r="IQY71" s="184"/>
      <c r="IQZ71" s="184"/>
      <c r="IRA71" s="184"/>
      <c r="IRB71" s="184"/>
      <c r="IRC71" s="184"/>
      <c r="IRD71" s="184"/>
      <c r="IRE71" s="184"/>
      <c r="IRF71" s="184"/>
      <c r="IRG71" s="184"/>
      <c r="IRH71" s="184"/>
      <c r="IRI71" s="184"/>
      <c r="IRJ71" s="184"/>
      <c r="IRK71" s="183"/>
      <c r="IRL71" s="184"/>
      <c r="IRM71" s="184"/>
      <c r="IRN71" s="184"/>
      <c r="IRO71" s="184"/>
      <c r="IRP71" s="184"/>
      <c r="IRQ71" s="184"/>
      <c r="IRR71" s="184"/>
      <c r="IRS71" s="184"/>
      <c r="IRT71" s="184"/>
      <c r="IRU71" s="184"/>
      <c r="IRV71" s="184"/>
      <c r="IRW71" s="184"/>
      <c r="IRX71" s="184"/>
      <c r="IRY71" s="184"/>
      <c r="IRZ71" s="184"/>
      <c r="ISA71" s="184"/>
      <c r="ISB71" s="183"/>
      <c r="ISC71" s="184"/>
      <c r="ISD71" s="184"/>
      <c r="ISE71" s="184"/>
      <c r="ISF71" s="184"/>
      <c r="ISG71" s="184"/>
      <c r="ISH71" s="184"/>
      <c r="ISI71" s="184"/>
      <c r="ISJ71" s="184"/>
      <c r="ISK71" s="184"/>
      <c r="ISL71" s="184"/>
      <c r="ISM71" s="184"/>
      <c r="ISN71" s="184"/>
      <c r="ISO71" s="184"/>
      <c r="ISP71" s="184"/>
      <c r="ISQ71" s="184"/>
      <c r="ISR71" s="184"/>
      <c r="ISS71" s="183"/>
      <c r="IST71" s="184"/>
      <c r="ISU71" s="184"/>
      <c r="ISV71" s="184"/>
      <c r="ISW71" s="184"/>
      <c r="ISX71" s="184"/>
      <c r="ISY71" s="184"/>
      <c r="ISZ71" s="184"/>
      <c r="ITA71" s="184"/>
      <c r="ITB71" s="184"/>
      <c r="ITC71" s="184"/>
      <c r="ITD71" s="184"/>
      <c r="ITE71" s="184"/>
      <c r="ITF71" s="184"/>
      <c r="ITG71" s="184"/>
      <c r="ITH71" s="184"/>
      <c r="ITI71" s="184"/>
      <c r="ITJ71" s="183"/>
      <c r="ITK71" s="184"/>
      <c r="ITL71" s="184"/>
      <c r="ITM71" s="184"/>
      <c r="ITN71" s="184"/>
      <c r="ITO71" s="184"/>
      <c r="ITP71" s="184"/>
      <c r="ITQ71" s="184"/>
      <c r="ITR71" s="184"/>
      <c r="ITS71" s="184"/>
      <c r="ITT71" s="184"/>
      <c r="ITU71" s="184"/>
      <c r="ITV71" s="184"/>
      <c r="ITW71" s="184"/>
      <c r="ITX71" s="184"/>
      <c r="ITY71" s="184"/>
      <c r="ITZ71" s="184"/>
      <c r="IUA71" s="183"/>
      <c r="IUB71" s="184"/>
      <c r="IUC71" s="184"/>
      <c r="IUD71" s="184"/>
      <c r="IUE71" s="184"/>
      <c r="IUF71" s="184"/>
      <c r="IUG71" s="184"/>
      <c r="IUH71" s="184"/>
      <c r="IUI71" s="184"/>
      <c r="IUJ71" s="184"/>
      <c r="IUK71" s="184"/>
      <c r="IUL71" s="184"/>
      <c r="IUM71" s="184"/>
      <c r="IUN71" s="184"/>
      <c r="IUO71" s="184"/>
      <c r="IUP71" s="184"/>
      <c r="IUQ71" s="184"/>
      <c r="IUR71" s="183"/>
      <c r="IUS71" s="184"/>
      <c r="IUT71" s="184"/>
      <c r="IUU71" s="184"/>
      <c r="IUV71" s="184"/>
      <c r="IUW71" s="184"/>
      <c r="IUX71" s="184"/>
      <c r="IUY71" s="184"/>
      <c r="IUZ71" s="184"/>
      <c r="IVA71" s="184"/>
      <c r="IVB71" s="184"/>
      <c r="IVC71" s="184"/>
      <c r="IVD71" s="184"/>
      <c r="IVE71" s="184"/>
      <c r="IVF71" s="184"/>
      <c r="IVG71" s="184"/>
      <c r="IVH71" s="184"/>
      <c r="IVI71" s="183"/>
      <c r="IVJ71" s="184"/>
      <c r="IVK71" s="184"/>
      <c r="IVL71" s="184"/>
      <c r="IVM71" s="184"/>
      <c r="IVN71" s="184"/>
      <c r="IVO71" s="184"/>
      <c r="IVP71" s="184"/>
      <c r="IVQ71" s="184"/>
      <c r="IVR71" s="184"/>
      <c r="IVS71" s="184"/>
      <c r="IVT71" s="184"/>
      <c r="IVU71" s="184"/>
      <c r="IVV71" s="184"/>
      <c r="IVW71" s="184"/>
      <c r="IVX71" s="184"/>
      <c r="IVY71" s="184"/>
      <c r="IVZ71" s="183"/>
      <c r="IWA71" s="184"/>
      <c r="IWB71" s="184"/>
      <c r="IWC71" s="184"/>
      <c r="IWD71" s="184"/>
      <c r="IWE71" s="184"/>
      <c r="IWF71" s="184"/>
      <c r="IWG71" s="184"/>
      <c r="IWH71" s="184"/>
      <c r="IWI71" s="184"/>
      <c r="IWJ71" s="184"/>
      <c r="IWK71" s="184"/>
      <c r="IWL71" s="184"/>
      <c r="IWM71" s="184"/>
      <c r="IWN71" s="184"/>
      <c r="IWO71" s="184"/>
      <c r="IWP71" s="184"/>
      <c r="IWQ71" s="183"/>
      <c r="IWR71" s="184"/>
      <c r="IWS71" s="184"/>
      <c r="IWT71" s="184"/>
      <c r="IWU71" s="184"/>
      <c r="IWV71" s="184"/>
      <c r="IWW71" s="184"/>
      <c r="IWX71" s="184"/>
      <c r="IWY71" s="184"/>
      <c r="IWZ71" s="184"/>
      <c r="IXA71" s="184"/>
      <c r="IXB71" s="184"/>
      <c r="IXC71" s="184"/>
      <c r="IXD71" s="184"/>
      <c r="IXE71" s="184"/>
      <c r="IXF71" s="184"/>
      <c r="IXG71" s="184"/>
      <c r="IXH71" s="183"/>
      <c r="IXI71" s="184"/>
      <c r="IXJ71" s="184"/>
      <c r="IXK71" s="184"/>
      <c r="IXL71" s="184"/>
      <c r="IXM71" s="184"/>
      <c r="IXN71" s="184"/>
      <c r="IXO71" s="184"/>
      <c r="IXP71" s="184"/>
      <c r="IXQ71" s="184"/>
      <c r="IXR71" s="184"/>
      <c r="IXS71" s="184"/>
      <c r="IXT71" s="184"/>
      <c r="IXU71" s="184"/>
      <c r="IXV71" s="184"/>
      <c r="IXW71" s="184"/>
      <c r="IXX71" s="184"/>
      <c r="IXY71" s="183"/>
      <c r="IXZ71" s="184"/>
      <c r="IYA71" s="184"/>
      <c r="IYB71" s="184"/>
      <c r="IYC71" s="184"/>
      <c r="IYD71" s="184"/>
      <c r="IYE71" s="184"/>
      <c r="IYF71" s="184"/>
      <c r="IYG71" s="184"/>
      <c r="IYH71" s="184"/>
      <c r="IYI71" s="184"/>
      <c r="IYJ71" s="184"/>
      <c r="IYK71" s="184"/>
      <c r="IYL71" s="184"/>
      <c r="IYM71" s="184"/>
      <c r="IYN71" s="184"/>
      <c r="IYO71" s="184"/>
      <c r="IYP71" s="183"/>
      <c r="IYQ71" s="184"/>
      <c r="IYR71" s="184"/>
      <c r="IYS71" s="184"/>
      <c r="IYT71" s="184"/>
      <c r="IYU71" s="184"/>
      <c r="IYV71" s="184"/>
      <c r="IYW71" s="184"/>
      <c r="IYX71" s="184"/>
      <c r="IYY71" s="184"/>
      <c r="IYZ71" s="184"/>
      <c r="IZA71" s="184"/>
      <c r="IZB71" s="184"/>
      <c r="IZC71" s="184"/>
      <c r="IZD71" s="184"/>
      <c r="IZE71" s="184"/>
      <c r="IZF71" s="184"/>
      <c r="IZG71" s="183"/>
      <c r="IZH71" s="184"/>
      <c r="IZI71" s="184"/>
      <c r="IZJ71" s="184"/>
      <c r="IZK71" s="184"/>
      <c r="IZL71" s="184"/>
      <c r="IZM71" s="184"/>
      <c r="IZN71" s="184"/>
      <c r="IZO71" s="184"/>
      <c r="IZP71" s="184"/>
      <c r="IZQ71" s="184"/>
      <c r="IZR71" s="184"/>
      <c r="IZS71" s="184"/>
      <c r="IZT71" s="184"/>
      <c r="IZU71" s="184"/>
      <c r="IZV71" s="184"/>
      <c r="IZW71" s="184"/>
      <c r="IZX71" s="183"/>
      <c r="IZY71" s="184"/>
      <c r="IZZ71" s="184"/>
      <c r="JAA71" s="184"/>
      <c r="JAB71" s="184"/>
      <c r="JAC71" s="184"/>
      <c r="JAD71" s="184"/>
      <c r="JAE71" s="184"/>
      <c r="JAF71" s="184"/>
      <c r="JAG71" s="184"/>
      <c r="JAH71" s="184"/>
      <c r="JAI71" s="184"/>
      <c r="JAJ71" s="184"/>
      <c r="JAK71" s="184"/>
      <c r="JAL71" s="184"/>
      <c r="JAM71" s="184"/>
      <c r="JAN71" s="184"/>
      <c r="JAO71" s="183"/>
      <c r="JAP71" s="184"/>
      <c r="JAQ71" s="184"/>
      <c r="JAR71" s="184"/>
      <c r="JAS71" s="184"/>
      <c r="JAT71" s="184"/>
      <c r="JAU71" s="184"/>
      <c r="JAV71" s="184"/>
      <c r="JAW71" s="184"/>
      <c r="JAX71" s="184"/>
      <c r="JAY71" s="184"/>
      <c r="JAZ71" s="184"/>
      <c r="JBA71" s="184"/>
      <c r="JBB71" s="184"/>
      <c r="JBC71" s="184"/>
      <c r="JBD71" s="184"/>
      <c r="JBE71" s="184"/>
      <c r="JBF71" s="183"/>
      <c r="JBG71" s="184"/>
      <c r="JBH71" s="184"/>
      <c r="JBI71" s="184"/>
      <c r="JBJ71" s="184"/>
      <c r="JBK71" s="184"/>
      <c r="JBL71" s="184"/>
      <c r="JBM71" s="184"/>
      <c r="JBN71" s="184"/>
      <c r="JBO71" s="184"/>
      <c r="JBP71" s="184"/>
      <c r="JBQ71" s="184"/>
      <c r="JBR71" s="184"/>
      <c r="JBS71" s="184"/>
      <c r="JBT71" s="184"/>
      <c r="JBU71" s="184"/>
      <c r="JBV71" s="184"/>
      <c r="JBW71" s="183"/>
      <c r="JBX71" s="184"/>
      <c r="JBY71" s="184"/>
      <c r="JBZ71" s="184"/>
      <c r="JCA71" s="184"/>
      <c r="JCB71" s="184"/>
      <c r="JCC71" s="184"/>
      <c r="JCD71" s="184"/>
      <c r="JCE71" s="184"/>
      <c r="JCF71" s="184"/>
      <c r="JCG71" s="184"/>
      <c r="JCH71" s="184"/>
      <c r="JCI71" s="184"/>
      <c r="JCJ71" s="184"/>
      <c r="JCK71" s="184"/>
      <c r="JCL71" s="184"/>
      <c r="JCM71" s="184"/>
      <c r="JCN71" s="183"/>
      <c r="JCO71" s="184"/>
      <c r="JCP71" s="184"/>
      <c r="JCQ71" s="184"/>
      <c r="JCR71" s="184"/>
      <c r="JCS71" s="184"/>
      <c r="JCT71" s="184"/>
      <c r="JCU71" s="184"/>
      <c r="JCV71" s="184"/>
      <c r="JCW71" s="184"/>
      <c r="JCX71" s="184"/>
      <c r="JCY71" s="184"/>
      <c r="JCZ71" s="184"/>
      <c r="JDA71" s="184"/>
      <c r="JDB71" s="184"/>
      <c r="JDC71" s="184"/>
      <c r="JDD71" s="184"/>
      <c r="JDE71" s="183"/>
      <c r="JDF71" s="184"/>
      <c r="JDG71" s="184"/>
      <c r="JDH71" s="184"/>
      <c r="JDI71" s="184"/>
      <c r="JDJ71" s="184"/>
      <c r="JDK71" s="184"/>
      <c r="JDL71" s="184"/>
      <c r="JDM71" s="184"/>
      <c r="JDN71" s="184"/>
      <c r="JDO71" s="184"/>
      <c r="JDP71" s="184"/>
      <c r="JDQ71" s="184"/>
      <c r="JDR71" s="184"/>
      <c r="JDS71" s="184"/>
      <c r="JDT71" s="184"/>
      <c r="JDU71" s="184"/>
      <c r="JDV71" s="183"/>
      <c r="JDW71" s="184"/>
      <c r="JDX71" s="184"/>
      <c r="JDY71" s="184"/>
      <c r="JDZ71" s="184"/>
      <c r="JEA71" s="184"/>
      <c r="JEB71" s="184"/>
      <c r="JEC71" s="184"/>
      <c r="JED71" s="184"/>
      <c r="JEE71" s="184"/>
      <c r="JEF71" s="184"/>
      <c r="JEG71" s="184"/>
      <c r="JEH71" s="184"/>
      <c r="JEI71" s="184"/>
      <c r="JEJ71" s="184"/>
      <c r="JEK71" s="184"/>
      <c r="JEL71" s="184"/>
      <c r="JEM71" s="183"/>
      <c r="JEN71" s="184"/>
      <c r="JEO71" s="184"/>
      <c r="JEP71" s="184"/>
      <c r="JEQ71" s="184"/>
      <c r="JER71" s="184"/>
      <c r="JES71" s="184"/>
      <c r="JET71" s="184"/>
      <c r="JEU71" s="184"/>
      <c r="JEV71" s="184"/>
      <c r="JEW71" s="184"/>
      <c r="JEX71" s="184"/>
      <c r="JEY71" s="184"/>
      <c r="JEZ71" s="184"/>
      <c r="JFA71" s="184"/>
      <c r="JFB71" s="184"/>
      <c r="JFC71" s="184"/>
      <c r="JFD71" s="183"/>
      <c r="JFE71" s="184"/>
      <c r="JFF71" s="184"/>
      <c r="JFG71" s="184"/>
      <c r="JFH71" s="184"/>
      <c r="JFI71" s="184"/>
      <c r="JFJ71" s="184"/>
      <c r="JFK71" s="184"/>
      <c r="JFL71" s="184"/>
      <c r="JFM71" s="184"/>
      <c r="JFN71" s="184"/>
      <c r="JFO71" s="184"/>
      <c r="JFP71" s="184"/>
      <c r="JFQ71" s="184"/>
      <c r="JFR71" s="184"/>
      <c r="JFS71" s="184"/>
      <c r="JFT71" s="184"/>
      <c r="JFU71" s="183"/>
      <c r="JFV71" s="184"/>
      <c r="JFW71" s="184"/>
      <c r="JFX71" s="184"/>
      <c r="JFY71" s="184"/>
      <c r="JFZ71" s="184"/>
      <c r="JGA71" s="184"/>
      <c r="JGB71" s="184"/>
      <c r="JGC71" s="184"/>
      <c r="JGD71" s="184"/>
      <c r="JGE71" s="184"/>
      <c r="JGF71" s="184"/>
      <c r="JGG71" s="184"/>
      <c r="JGH71" s="184"/>
      <c r="JGI71" s="184"/>
      <c r="JGJ71" s="184"/>
      <c r="JGK71" s="184"/>
      <c r="JGL71" s="183"/>
      <c r="JGM71" s="184"/>
      <c r="JGN71" s="184"/>
      <c r="JGO71" s="184"/>
      <c r="JGP71" s="184"/>
      <c r="JGQ71" s="184"/>
      <c r="JGR71" s="184"/>
      <c r="JGS71" s="184"/>
      <c r="JGT71" s="184"/>
      <c r="JGU71" s="184"/>
      <c r="JGV71" s="184"/>
      <c r="JGW71" s="184"/>
      <c r="JGX71" s="184"/>
      <c r="JGY71" s="184"/>
      <c r="JGZ71" s="184"/>
      <c r="JHA71" s="184"/>
      <c r="JHB71" s="184"/>
      <c r="JHC71" s="183"/>
      <c r="JHD71" s="184"/>
      <c r="JHE71" s="184"/>
      <c r="JHF71" s="184"/>
      <c r="JHG71" s="184"/>
      <c r="JHH71" s="184"/>
      <c r="JHI71" s="184"/>
      <c r="JHJ71" s="184"/>
      <c r="JHK71" s="184"/>
      <c r="JHL71" s="184"/>
      <c r="JHM71" s="184"/>
      <c r="JHN71" s="184"/>
      <c r="JHO71" s="184"/>
      <c r="JHP71" s="184"/>
      <c r="JHQ71" s="184"/>
      <c r="JHR71" s="184"/>
      <c r="JHS71" s="184"/>
      <c r="JHT71" s="183"/>
      <c r="JHU71" s="184"/>
      <c r="JHV71" s="184"/>
      <c r="JHW71" s="184"/>
      <c r="JHX71" s="184"/>
      <c r="JHY71" s="184"/>
      <c r="JHZ71" s="184"/>
      <c r="JIA71" s="184"/>
      <c r="JIB71" s="184"/>
      <c r="JIC71" s="184"/>
      <c r="JID71" s="184"/>
      <c r="JIE71" s="184"/>
      <c r="JIF71" s="184"/>
      <c r="JIG71" s="184"/>
      <c r="JIH71" s="184"/>
      <c r="JII71" s="184"/>
      <c r="JIJ71" s="184"/>
      <c r="JIK71" s="183"/>
      <c r="JIL71" s="184"/>
      <c r="JIM71" s="184"/>
      <c r="JIN71" s="184"/>
      <c r="JIO71" s="184"/>
      <c r="JIP71" s="184"/>
      <c r="JIQ71" s="184"/>
      <c r="JIR71" s="184"/>
      <c r="JIS71" s="184"/>
      <c r="JIT71" s="184"/>
      <c r="JIU71" s="184"/>
      <c r="JIV71" s="184"/>
      <c r="JIW71" s="184"/>
      <c r="JIX71" s="184"/>
      <c r="JIY71" s="184"/>
      <c r="JIZ71" s="184"/>
      <c r="JJA71" s="184"/>
      <c r="JJB71" s="183"/>
      <c r="JJC71" s="184"/>
      <c r="JJD71" s="184"/>
      <c r="JJE71" s="184"/>
      <c r="JJF71" s="184"/>
      <c r="JJG71" s="184"/>
      <c r="JJH71" s="184"/>
      <c r="JJI71" s="184"/>
      <c r="JJJ71" s="184"/>
      <c r="JJK71" s="184"/>
      <c r="JJL71" s="184"/>
      <c r="JJM71" s="184"/>
      <c r="JJN71" s="184"/>
      <c r="JJO71" s="184"/>
      <c r="JJP71" s="184"/>
      <c r="JJQ71" s="184"/>
      <c r="JJR71" s="184"/>
      <c r="JJS71" s="183"/>
      <c r="JJT71" s="184"/>
      <c r="JJU71" s="184"/>
      <c r="JJV71" s="184"/>
      <c r="JJW71" s="184"/>
      <c r="JJX71" s="184"/>
      <c r="JJY71" s="184"/>
      <c r="JJZ71" s="184"/>
      <c r="JKA71" s="184"/>
      <c r="JKB71" s="184"/>
      <c r="JKC71" s="184"/>
      <c r="JKD71" s="184"/>
      <c r="JKE71" s="184"/>
      <c r="JKF71" s="184"/>
      <c r="JKG71" s="184"/>
      <c r="JKH71" s="184"/>
      <c r="JKI71" s="184"/>
      <c r="JKJ71" s="183"/>
      <c r="JKK71" s="184"/>
      <c r="JKL71" s="184"/>
      <c r="JKM71" s="184"/>
      <c r="JKN71" s="184"/>
      <c r="JKO71" s="184"/>
      <c r="JKP71" s="184"/>
      <c r="JKQ71" s="184"/>
      <c r="JKR71" s="184"/>
      <c r="JKS71" s="184"/>
      <c r="JKT71" s="184"/>
      <c r="JKU71" s="184"/>
      <c r="JKV71" s="184"/>
      <c r="JKW71" s="184"/>
      <c r="JKX71" s="184"/>
      <c r="JKY71" s="184"/>
      <c r="JKZ71" s="184"/>
      <c r="JLA71" s="183"/>
      <c r="JLB71" s="184"/>
      <c r="JLC71" s="184"/>
      <c r="JLD71" s="184"/>
      <c r="JLE71" s="184"/>
      <c r="JLF71" s="184"/>
      <c r="JLG71" s="184"/>
      <c r="JLH71" s="184"/>
      <c r="JLI71" s="184"/>
      <c r="JLJ71" s="184"/>
      <c r="JLK71" s="184"/>
      <c r="JLL71" s="184"/>
      <c r="JLM71" s="184"/>
      <c r="JLN71" s="184"/>
      <c r="JLO71" s="184"/>
      <c r="JLP71" s="184"/>
      <c r="JLQ71" s="184"/>
      <c r="JLR71" s="183"/>
      <c r="JLS71" s="184"/>
      <c r="JLT71" s="184"/>
      <c r="JLU71" s="184"/>
      <c r="JLV71" s="184"/>
      <c r="JLW71" s="184"/>
      <c r="JLX71" s="184"/>
      <c r="JLY71" s="184"/>
      <c r="JLZ71" s="184"/>
      <c r="JMA71" s="184"/>
      <c r="JMB71" s="184"/>
      <c r="JMC71" s="184"/>
      <c r="JMD71" s="184"/>
      <c r="JME71" s="184"/>
      <c r="JMF71" s="184"/>
      <c r="JMG71" s="184"/>
      <c r="JMH71" s="184"/>
      <c r="JMI71" s="183"/>
      <c r="JMJ71" s="184"/>
      <c r="JMK71" s="184"/>
      <c r="JML71" s="184"/>
      <c r="JMM71" s="184"/>
      <c r="JMN71" s="184"/>
      <c r="JMO71" s="184"/>
      <c r="JMP71" s="184"/>
      <c r="JMQ71" s="184"/>
      <c r="JMR71" s="184"/>
      <c r="JMS71" s="184"/>
      <c r="JMT71" s="184"/>
      <c r="JMU71" s="184"/>
      <c r="JMV71" s="184"/>
      <c r="JMW71" s="184"/>
      <c r="JMX71" s="184"/>
      <c r="JMY71" s="184"/>
      <c r="JMZ71" s="183"/>
      <c r="JNA71" s="184"/>
      <c r="JNB71" s="184"/>
      <c r="JNC71" s="184"/>
      <c r="JND71" s="184"/>
      <c r="JNE71" s="184"/>
      <c r="JNF71" s="184"/>
      <c r="JNG71" s="184"/>
      <c r="JNH71" s="184"/>
      <c r="JNI71" s="184"/>
      <c r="JNJ71" s="184"/>
      <c r="JNK71" s="184"/>
      <c r="JNL71" s="184"/>
      <c r="JNM71" s="184"/>
      <c r="JNN71" s="184"/>
      <c r="JNO71" s="184"/>
      <c r="JNP71" s="184"/>
      <c r="JNQ71" s="183"/>
      <c r="JNR71" s="184"/>
      <c r="JNS71" s="184"/>
      <c r="JNT71" s="184"/>
      <c r="JNU71" s="184"/>
      <c r="JNV71" s="184"/>
      <c r="JNW71" s="184"/>
      <c r="JNX71" s="184"/>
      <c r="JNY71" s="184"/>
      <c r="JNZ71" s="184"/>
      <c r="JOA71" s="184"/>
      <c r="JOB71" s="184"/>
      <c r="JOC71" s="184"/>
      <c r="JOD71" s="184"/>
      <c r="JOE71" s="184"/>
      <c r="JOF71" s="184"/>
      <c r="JOG71" s="184"/>
      <c r="JOH71" s="183"/>
      <c r="JOI71" s="184"/>
      <c r="JOJ71" s="184"/>
      <c r="JOK71" s="184"/>
      <c r="JOL71" s="184"/>
      <c r="JOM71" s="184"/>
      <c r="JON71" s="184"/>
      <c r="JOO71" s="184"/>
      <c r="JOP71" s="184"/>
      <c r="JOQ71" s="184"/>
      <c r="JOR71" s="184"/>
      <c r="JOS71" s="184"/>
      <c r="JOT71" s="184"/>
      <c r="JOU71" s="184"/>
      <c r="JOV71" s="184"/>
      <c r="JOW71" s="184"/>
      <c r="JOX71" s="184"/>
      <c r="JOY71" s="183"/>
      <c r="JOZ71" s="184"/>
      <c r="JPA71" s="184"/>
      <c r="JPB71" s="184"/>
      <c r="JPC71" s="184"/>
      <c r="JPD71" s="184"/>
      <c r="JPE71" s="184"/>
      <c r="JPF71" s="184"/>
      <c r="JPG71" s="184"/>
      <c r="JPH71" s="184"/>
      <c r="JPI71" s="184"/>
      <c r="JPJ71" s="184"/>
      <c r="JPK71" s="184"/>
      <c r="JPL71" s="184"/>
      <c r="JPM71" s="184"/>
      <c r="JPN71" s="184"/>
      <c r="JPO71" s="184"/>
      <c r="JPP71" s="183"/>
      <c r="JPQ71" s="184"/>
      <c r="JPR71" s="184"/>
      <c r="JPS71" s="184"/>
      <c r="JPT71" s="184"/>
      <c r="JPU71" s="184"/>
      <c r="JPV71" s="184"/>
      <c r="JPW71" s="184"/>
      <c r="JPX71" s="184"/>
      <c r="JPY71" s="184"/>
      <c r="JPZ71" s="184"/>
      <c r="JQA71" s="184"/>
      <c r="JQB71" s="184"/>
      <c r="JQC71" s="184"/>
      <c r="JQD71" s="184"/>
      <c r="JQE71" s="184"/>
      <c r="JQF71" s="184"/>
      <c r="JQG71" s="183"/>
      <c r="JQH71" s="184"/>
      <c r="JQI71" s="184"/>
      <c r="JQJ71" s="184"/>
      <c r="JQK71" s="184"/>
      <c r="JQL71" s="184"/>
      <c r="JQM71" s="184"/>
      <c r="JQN71" s="184"/>
      <c r="JQO71" s="184"/>
      <c r="JQP71" s="184"/>
      <c r="JQQ71" s="184"/>
      <c r="JQR71" s="184"/>
      <c r="JQS71" s="184"/>
      <c r="JQT71" s="184"/>
      <c r="JQU71" s="184"/>
      <c r="JQV71" s="184"/>
      <c r="JQW71" s="184"/>
      <c r="JQX71" s="183"/>
      <c r="JQY71" s="184"/>
      <c r="JQZ71" s="184"/>
      <c r="JRA71" s="184"/>
      <c r="JRB71" s="184"/>
      <c r="JRC71" s="184"/>
      <c r="JRD71" s="184"/>
      <c r="JRE71" s="184"/>
      <c r="JRF71" s="184"/>
      <c r="JRG71" s="184"/>
      <c r="JRH71" s="184"/>
      <c r="JRI71" s="184"/>
      <c r="JRJ71" s="184"/>
      <c r="JRK71" s="184"/>
      <c r="JRL71" s="184"/>
      <c r="JRM71" s="184"/>
      <c r="JRN71" s="184"/>
      <c r="JRO71" s="183"/>
      <c r="JRP71" s="184"/>
      <c r="JRQ71" s="184"/>
      <c r="JRR71" s="184"/>
      <c r="JRS71" s="184"/>
      <c r="JRT71" s="184"/>
      <c r="JRU71" s="184"/>
      <c r="JRV71" s="184"/>
      <c r="JRW71" s="184"/>
      <c r="JRX71" s="184"/>
      <c r="JRY71" s="184"/>
      <c r="JRZ71" s="184"/>
      <c r="JSA71" s="184"/>
      <c r="JSB71" s="184"/>
      <c r="JSC71" s="184"/>
      <c r="JSD71" s="184"/>
      <c r="JSE71" s="184"/>
      <c r="JSF71" s="183"/>
      <c r="JSG71" s="184"/>
      <c r="JSH71" s="184"/>
      <c r="JSI71" s="184"/>
      <c r="JSJ71" s="184"/>
      <c r="JSK71" s="184"/>
      <c r="JSL71" s="184"/>
      <c r="JSM71" s="184"/>
      <c r="JSN71" s="184"/>
      <c r="JSO71" s="184"/>
      <c r="JSP71" s="184"/>
      <c r="JSQ71" s="184"/>
      <c r="JSR71" s="184"/>
      <c r="JSS71" s="184"/>
      <c r="JST71" s="184"/>
      <c r="JSU71" s="184"/>
      <c r="JSV71" s="184"/>
      <c r="JSW71" s="183"/>
      <c r="JSX71" s="184"/>
      <c r="JSY71" s="184"/>
      <c r="JSZ71" s="184"/>
      <c r="JTA71" s="184"/>
      <c r="JTB71" s="184"/>
      <c r="JTC71" s="184"/>
      <c r="JTD71" s="184"/>
      <c r="JTE71" s="184"/>
      <c r="JTF71" s="184"/>
      <c r="JTG71" s="184"/>
      <c r="JTH71" s="184"/>
      <c r="JTI71" s="184"/>
      <c r="JTJ71" s="184"/>
      <c r="JTK71" s="184"/>
      <c r="JTL71" s="184"/>
      <c r="JTM71" s="184"/>
      <c r="JTN71" s="183"/>
      <c r="JTO71" s="184"/>
      <c r="JTP71" s="184"/>
      <c r="JTQ71" s="184"/>
      <c r="JTR71" s="184"/>
      <c r="JTS71" s="184"/>
      <c r="JTT71" s="184"/>
      <c r="JTU71" s="184"/>
      <c r="JTV71" s="184"/>
      <c r="JTW71" s="184"/>
      <c r="JTX71" s="184"/>
      <c r="JTY71" s="184"/>
      <c r="JTZ71" s="184"/>
      <c r="JUA71" s="184"/>
      <c r="JUB71" s="184"/>
      <c r="JUC71" s="184"/>
      <c r="JUD71" s="184"/>
      <c r="JUE71" s="183"/>
      <c r="JUF71" s="184"/>
      <c r="JUG71" s="184"/>
      <c r="JUH71" s="184"/>
      <c r="JUI71" s="184"/>
      <c r="JUJ71" s="184"/>
      <c r="JUK71" s="184"/>
      <c r="JUL71" s="184"/>
      <c r="JUM71" s="184"/>
      <c r="JUN71" s="184"/>
      <c r="JUO71" s="184"/>
      <c r="JUP71" s="184"/>
      <c r="JUQ71" s="184"/>
      <c r="JUR71" s="184"/>
      <c r="JUS71" s="184"/>
      <c r="JUT71" s="184"/>
      <c r="JUU71" s="184"/>
      <c r="JUV71" s="183"/>
      <c r="JUW71" s="184"/>
      <c r="JUX71" s="184"/>
      <c r="JUY71" s="184"/>
      <c r="JUZ71" s="184"/>
      <c r="JVA71" s="184"/>
      <c r="JVB71" s="184"/>
      <c r="JVC71" s="184"/>
      <c r="JVD71" s="184"/>
      <c r="JVE71" s="184"/>
      <c r="JVF71" s="184"/>
      <c r="JVG71" s="184"/>
      <c r="JVH71" s="184"/>
      <c r="JVI71" s="184"/>
      <c r="JVJ71" s="184"/>
      <c r="JVK71" s="184"/>
      <c r="JVL71" s="184"/>
      <c r="JVM71" s="183"/>
      <c r="JVN71" s="184"/>
      <c r="JVO71" s="184"/>
      <c r="JVP71" s="184"/>
      <c r="JVQ71" s="184"/>
      <c r="JVR71" s="184"/>
      <c r="JVS71" s="184"/>
      <c r="JVT71" s="184"/>
      <c r="JVU71" s="184"/>
      <c r="JVV71" s="184"/>
      <c r="JVW71" s="184"/>
      <c r="JVX71" s="184"/>
      <c r="JVY71" s="184"/>
      <c r="JVZ71" s="184"/>
      <c r="JWA71" s="184"/>
      <c r="JWB71" s="184"/>
      <c r="JWC71" s="184"/>
      <c r="JWD71" s="183"/>
      <c r="JWE71" s="184"/>
      <c r="JWF71" s="184"/>
      <c r="JWG71" s="184"/>
      <c r="JWH71" s="184"/>
      <c r="JWI71" s="184"/>
      <c r="JWJ71" s="184"/>
      <c r="JWK71" s="184"/>
      <c r="JWL71" s="184"/>
      <c r="JWM71" s="184"/>
      <c r="JWN71" s="184"/>
      <c r="JWO71" s="184"/>
      <c r="JWP71" s="184"/>
      <c r="JWQ71" s="184"/>
      <c r="JWR71" s="184"/>
      <c r="JWS71" s="184"/>
      <c r="JWT71" s="184"/>
      <c r="JWU71" s="183"/>
      <c r="JWV71" s="184"/>
      <c r="JWW71" s="184"/>
      <c r="JWX71" s="184"/>
      <c r="JWY71" s="184"/>
      <c r="JWZ71" s="184"/>
      <c r="JXA71" s="184"/>
      <c r="JXB71" s="184"/>
      <c r="JXC71" s="184"/>
      <c r="JXD71" s="184"/>
      <c r="JXE71" s="184"/>
      <c r="JXF71" s="184"/>
      <c r="JXG71" s="184"/>
      <c r="JXH71" s="184"/>
      <c r="JXI71" s="184"/>
      <c r="JXJ71" s="184"/>
      <c r="JXK71" s="184"/>
      <c r="JXL71" s="183"/>
      <c r="JXM71" s="184"/>
      <c r="JXN71" s="184"/>
      <c r="JXO71" s="184"/>
      <c r="JXP71" s="184"/>
      <c r="JXQ71" s="184"/>
      <c r="JXR71" s="184"/>
      <c r="JXS71" s="184"/>
      <c r="JXT71" s="184"/>
      <c r="JXU71" s="184"/>
      <c r="JXV71" s="184"/>
      <c r="JXW71" s="184"/>
      <c r="JXX71" s="184"/>
      <c r="JXY71" s="184"/>
      <c r="JXZ71" s="184"/>
      <c r="JYA71" s="184"/>
      <c r="JYB71" s="184"/>
      <c r="JYC71" s="183"/>
      <c r="JYD71" s="184"/>
      <c r="JYE71" s="184"/>
      <c r="JYF71" s="184"/>
      <c r="JYG71" s="184"/>
      <c r="JYH71" s="184"/>
      <c r="JYI71" s="184"/>
      <c r="JYJ71" s="184"/>
      <c r="JYK71" s="184"/>
      <c r="JYL71" s="184"/>
      <c r="JYM71" s="184"/>
      <c r="JYN71" s="184"/>
      <c r="JYO71" s="184"/>
      <c r="JYP71" s="184"/>
      <c r="JYQ71" s="184"/>
      <c r="JYR71" s="184"/>
      <c r="JYS71" s="184"/>
      <c r="JYT71" s="183"/>
      <c r="JYU71" s="184"/>
      <c r="JYV71" s="184"/>
      <c r="JYW71" s="184"/>
      <c r="JYX71" s="184"/>
      <c r="JYY71" s="184"/>
      <c r="JYZ71" s="184"/>
      <c r="JZA71" s="184"/>
      <c r="JZB71" s="184"/>
      <c r="JZC71" s="184"/>
      <c r="JZD71" s="184"/>
      <c r="JZE71" s="184"/>
      <c r="JZF71" s="184"/>
      <c r="JZG71" s="184"/>
      <c r="JZH71" s="184"/>
      <c r="JZI71" s="184"/>
      <c r="JZJ71" s="184"/>
      <c r="JZK71" s="183"/>
      <c r="JZL71" s="184"/>
      <c r="JZM71" s="184"/>
      <c r="JZN71" s="184"/>
      <c r="JZO71" s="184"/>
      <c r="JZP71" s="184"/>
      <c r="JZQ71" s="184"/>
      <c r="JZR71" s="184"/>
      <c r="JZS71" s="184"/>
      <c r="JZT71" s="184"/>
      <c r="JZU71" s="184"/>
      <c r="JZV71" s="184"/>
      <c r="JZW71" s="184"/>
      <c r="JZX71" s="184"/>
      <c r="JZY71" s="184"/>
      <c r="JZZ71" s="184"/>
      <c r="KAA71" s="184"/>
      <c r="KAB71" s="183"/>
      <c r="KAC71" s="184"/>
      <c r="KAD71" s="184"/>
      <c r="KAE71" s="184"/>
      <c r="KAF71" s="184"/>
      <c r="KAG71" s="184"/>
      <c r="KAH71" s="184"/>
      <c r="KAI71" s="184"/>
      <c r="KAJ71" s="184"/>
      <c r="KAK71" s="184"/>
      <c r="KAL71" s="184"/>
      <c r="KAM71" s="184"/>
      <c r="KAN71" s="184"/>
      <c r="KAO71" s="184"/>
      <c r="KAP71" s="184"/>
      <c r="KAQ71" s="184"/>
      <c r="KAR71" s="184"/>
      <c r="KAS71" s="183"/>
      <c r="KAT71" s="184"/>
      <c r="KAU71" s="184"/>
      <c r="KAV71" s="184"/>
      <c r="KAW71" s="184"/>
      <c r="KAX71" s="184"/>
      <c r="KAY71" s="184"/>
      <c r="KAZ71" s="184"/>
      <c r="KBA71" s="184"/>
      <c r="KBB71" s="184"/>
      <c r="KBC71" s="184"/>
      <c r="KBD71" s="184"/>
      <c r="KBE71" s="184"/>
      <c r="KBF71" s="184"/>
      <c r="KBG71" s="184"/>
      <c r="KBH71" s="184"/>
      <c r="KBI71" s="184"/>
      <c r="KBJ71" s="183"/>
      <c r="KBK71" s="184"/>
      <c r="KBL71" s="184"/>
      <c r="KBM71" s="184"/>
      <c r="KBN71" s="184"/>
      <c r="KBO71" s="184"/>
      <c r="KBP71" s="184"/>
      <c r="KBQ71" s="184"/>
      <c r="KBR71" s="184"/>
      <c r="KBS71" s="184"/>
      <c r="KBT71" s="184"/>
      <c r="KBU71" s="184"/>
      <c r="KBV71" s="184"/>
      <c r="KBW71" s="184"/>
      <c r="KBX71" s="184"/>
      <c r="KBY71" s="184"/>
      <c r="KBZ71" s="184"/>
      <c r="KCA71" s="183"/>
      <c r="KCB71" s="184"/>
      <c r="KCC71" s="184"/>
      <c r="KCD71" s="184"/>
      <c r="KCE71" s="184"/>
      <c r="KCF71" s="184"/>
      <c r="KCG71" s="184"/>
      <c r="KCH71" s="184"/>
      <c r="KCI71" s="184"/>
      <c r="KCJ71" s="184"/>
      <c r="KCK71" s="184"/>
      <c r="KCL71" s="184"/>
      <c r="KCM71" s="184"/>
      <c r="KCN71" s="184"/>
      <c r="KCO71" s="184"/>
      <c r="KCP71" s="184"/>
      <c r="KCQ71" s="184"/>
      <c r="KCR71" s="183"/>
      <c r="KCS71" s="184"/>
      <c r="KCT71" s="184"/>
      <c r="KCU71" s="184"/>
      <c r="KCV71" s="184"/>
      <c r="KCW71" s="184"/>
      <c r="KCX71" s="184"/>
      <c r="KCY71" s="184"/>
      <c r="KCZ71" s="184"/>
      <c r="KDA71" s="184"/>
      <c r="KDB71" s="184"/>
      <c r="KDC71" s="184"/>
      <c r="KDD71" s="184"/>
      <c r="KDE71" s="184"/>
      <c r="KDF71" s="184"/>
      <c r="KDG71" s="184"/>
      <c r="KDH71" s="184"/>
      <c r="KDI71" s="183"/>
      <c r="KDJ71" s="184"/>
      <c r="KDK71" s="184"/>
      <c r="KDL71" s="184"/>
      <c r="KDM71" s="184"/>
      <c r="KDN71" s="184"/>
      <c r="KDO71" s="184"/>
      <c r="KDP71" s="184"/>
      <c r="KDQ71" s="184"/>
      <c r="KDR71" s="184"/>
      <c r="KDS71" s="184"/>
      <c r="KDT71" s="184"/>
      <c r="KDU71" s="184"/>
      <c r="KDV71" s="184"/>
      <c r="KDW71" s="184"/>
      <c r="KDX71" s="184"/>
      <c r="KDY71" s="184"/>
      <c r="KDZ71" s="183"/>
      <c r="KEA71" s="184"/>
      <c r="KEB71" s="184"/>
      <c r="KEC71" s="184"/>
      <c r="KED71" s="184"/>
      <c r="KEE71" s="184"/>
      <c r="KEF71" s="184"/>
      <c r="KEG71" s="184"/>
      <c r="KEH71" s="184"/>
      <c r="KEI71" s="184"/>
      <c r="KEJ71" s="184"/>
      <c r="KEK71" s="184"/>
      <c r="KEL71" s="184"/>
      <c r="KEM71" s="184"/>
      <c r="KEN71" s="184"/>
      <c r="KEO71" s="184"/>
      <c r="KEP71" s="184"/>
      <c r="KEQ71" s="183"/>
      <c r="KER71" s="184"/>
      <c r="KES71" s="184"/>
      <c r="KET71" s="184"/>
      <c r="KEU71" s="184"/>
      <c r="KEV71" s="184"/>
      <c r="KEW71" s="184"/>
      <c r="KEX71" s="184"/>
      <c r="KEY71" s="184"/>
      <c r="KEZ71" s="184"/>
      <c r="KFA71" s="184"/>
      <c r="KFB71" s="184"/>
      <c r="KFC71" s="184"/>
      <c r="KFD71" s="184"/>
      <c r="KFE71" s="184"/>
      <c r="KFF71" s="184"/>
      <c r="KFG71" s="184"/>
      <c r="KFH71" s="183"/>
      <c r="KFI71" s="184"/>
      <c r="KFJ71" s="184"/>
      <c r="KFK71" s="184"/>
      <c r="KFL71" s="184"/>
      <c r="KFM71" s="184"/>
      <c r="KFN71" s="184"/>
      <c r="KFO71" s="184"/>
      <c r="KFP71" s="184"/>
      <c r="KFQ71" s="184"/>
      <c r="KFR71" s="184"/>
      <c r="KFS71" s="184"/>
      <c r="KFT71" s="184"/>
      <c r="KFU71" s="184"/>
      <c r="KFV71" s="184"/>
      <c r="KFW71" s="184"/>
      <c r="KFX71" s="184"/>
      <c r="KFY71" s="183"/>
      <c r="KFZ71" s="184"/>
      <c r="KGA71" s="184"/>
      <c r="KGB71" s="184"/>
      <c r="KGC71" s="184"/>
      <c r="KGD71" s="184"/>
      <c r="KGE71" s="184"/>
      <c r="KGF71" s="184"/>
      <c r="KGG71" s="184"/>
      <c r="KGH71" s="184"/>
      <c r="KGI71" s="184"/>
      <c r="KGJ71" s="184"/>
      <c r="KGK71" s="184"/>
      <c r="KGL71" s="184"/>
      <c r="KGM71" s="184"/>
      <c r="KGN71" s="184"/>
      <c r="KGO71" s="184"/>
      <c r="KGP71" s="183"/>
      <c r="KGQ71" s="184"/>
      <c r="KGR71" s="184"/>
      <c r="KGS71" s="184"/>
      <c r="KGT71" s="184"/>
      <c r="KGU71" s="184"/>
      <c r="KGV71" s="184"/>
      <c r="KGW71" s="184"/>
      <c r="KGX71" s="184"/>
      <c r="KGY71" s="184"/>
      <c r="KGZ71" s="184"/>
      <c r="KHA71" s="184"/>
      <c r="KHB71" s="184"/>
      <c r="KHC71" s="184"/>
      <c r="KHD71" s="184"/>
      <c r="KHE71" s="184"/>
      <c r="KHF71" s="184"/>
      <c r="KHG71" s="183"/>
      <c r="KHH71" s="184"/>
      <c r="KHI71" s="184"/>
      <c r="KHJ71" s="184"/>
      <c r="KHK71" s="184"/>
      <c r="KHL71" s="184"/>
      <c r="KHM71" s="184"/>
      <c r="KHN71" s="184"/>
      <c r="KHO71" s="184"/>
      <c r="KHP71" s="184"/>
      <c r="KHQ71" s="184"/>
      <c r="KHR71" s="184"/>
      <c r="KHS71" s="184"/>
      <c r="KHT71" s="184"/>
      <c r="KHU71" s="184"/>
      <c r="KHV71" s="184"/>
      <c r="KHW71" s="184"/>
      <c r="KHX71" s="183"/>
      <c r="KHY71" s="184"/>
      <c r="KHZ71" s="184"/>
      <c r="KIA71" s="184"/>
      <c r="KIB71" s="184"/>
      <c r="KIC71" s="184"/>
      <c r="KID71" s="184"/>
      <c r="KIE71" s="184"/>
      <c r="KIF71" s="184"/>
      <c r="KIG71" s="184"/>
      <c r="KIH71" s="184"/>
      <c r="KII71" s="184"/>
      <c r="KIJ71" s="184"/>
      <c r="KIK71" s="184"/>
      <c r="KIL71" s="184"/>
      <c r="KIM71" s="184"/>
      <c r="KIN71" s="184"/>
      <c r="KIO71" s="183"/>
      <c r="KIP71" s="184"/>
      <c r="KIQ71" s="184"/>
      <c r="KIR71" s="184"/>
      <c r="KIS71" s="184"/>
      <c r="KIT71" s="184"/>
      <c r="KIU71" s="184"/>
      <c r="KIV71" s="184"/>
      <c r="KIW71" s="184"/>
      <c r="KIX71" s="184"/>
      <c r="KIY71" s="184"/>
      <c r="KIZ71" s="184"/>
      <c r="KJA71" s="184"/>
      <c r="KJB71" s="184"/>
      <c r="KJC71" s="184"/>
      <c r="KJD71" s="184"/>
      <c r="KJE71" s="184"/>
      <c r="KJF71" s="183"/>
      <c r="KJG71" s="184"/>
      <c r="KJH71" s="184"/>
      <c r="KJI71" s="184"/>
      <c r="KJJ71" s="184"/>
      <c r="KJK71" s="184"/>
      <c r="KJL71" s="184"/>
      <c r="KJM71" s="184"/>
      <c r="KJN71" s="184"/>
      <c r="KJO71" s="184"/>
      <c r="KJP71" s="184"/>
      <c r="KJQ71" s="184"/>
      <c r="KJR71" s="184"/>
      <c r="KJS71" s="184"/>
      <c r="KJT71" s="184"/>
      <c r="KJU71" s="184"/>
      <c r="KJV71" s="184"/>
      <c r="KJW71" s="183"/>
      <c r="KJX71" s="184"/>
      <c r="KJY71" s="184"/>
      <c r="KJZ71" s="184"/>
      <c r="KKA71" s="184"/>
      <c r="KKB71" s="184"/>
      <c r="KKC71" s="184"/>
      <c r="KKD71" s="184"/>
      <c r="KKE71" s="184"/>
      <c r="KKF71" s="184"/>
      <c r="KKG71" s="184"/>
      <c r="KKH71" s="184"/>
      <c r="KKI71" s="184"/>
      <c r="KKJ71" s="184"/>
      <c r="KKK71" s="184"/>
      <c r="KKL71" s="184"/>
      <c r="KKM71" s="184"/>
      <c r="KKN71" s="183"/>
      <c r="KKO71" s="184"/>
      <c r="KKP71" s="184"/>
      <c r="KKQ71" s="184"/>
      <c r="KKR71" s="184"/>
      <c r="KKS71" s="184"/>
      <c r="KKT71" s="184"/>
      <c r="KKU71" s="184"/>
      <c r="KKV71" s="184"/>
      <c r="KKW71" s="184"/>
      <c r="KKX71" s="184"/>
      <c r="KKY71" s="184"/>
      <c r="KKZ71" s="184"/>
      <c r="KLA71" s="184"/>
      <c r="KLB71" s="184"/>
      <c r="KLC71" s="184"/>
      <c r="KLD71" s="184"/>
      <c r="KLE71" s="183"/>
      <c r="KLF71" s="184"/>
      <c r="KLG71" s="184"/>
      <c r="KLH71" s="184"/>
      <c r="KLI71" s="184"/>
      <c r="KLJ71" s="184"/>
      <c r="KLK71" s="184"/>
      <c r="KLL71" s="184"/>
      <c r="KLM71" s="184"/>
      <c r="KLN71" s="184"/>
      <c r="KLO71" s="184"/>
      <c r="KLP71" s="184"/>
      <c r="KLQ71" s="184"/>
      <c r="KLR71" s="184"/>
      <c r="KLS71" s="184"/>
      <c r="KLT71" s="184"/>
      <c r="KLU71" s="184"/>
      <c r="KLV71" s="183"/>
      <c r="KLW71" s="184"/>
      <c r="KLX71" s="184"/>
      <c r="KLY71" s="184"/>
      <c r="KLZ71" s="184"/>
      <c r="KMA71" s="184"/>
      <c r="KMB71" s="184"/>
      <c r="KMC71" s="184"/>
      <c r="KMD71" s="184"/>
      <c r="KME71" s="184"/>
      <c r="KMF71" s="184"/>
      <c r="KMG71" s="184"/>
      <c r="KMH71" s="184"/>
      <c r="KMI71" s="184"/>
      <c r="KMJ71" s="184"/>
      <c r="KMK71" s="184"/>
      <c r="KML71" s="184"/>
      <c r="KMM71" s="183"/>
      <c r="KMN71" s="184"/>
      <c r="KMO71" s="184"/>
      <c r="KMP71" s="184"/>
      <c r="KMQ71" s="184"/>
      <c r="KMR71" s="184"/>
      <c r="KMS71" s="184"/>
      <c r="KMT71" s="184"/>
      <c r="KMU71" s="184"/>
      <c r="KMV71" s="184"/>
      <c r="KMW71" s="184"/>
      <c r="KMX71" s="184"/>
      <c r="KMY71" s="184"/>
      <c r="KMZ71" s="184"/>
      <c r="KNA71" s="184"/>
      <c r="KNB71" s="184"/>
      <c r="KNC71" s="184"/>
      <c r="KND71" s="183"/>
      <c r="KNE71" s="184"/>
      <c r="KNF71" s="184"/>
      <c r="KNG71" s="184"/>
      <c r="KNH71" s="184"/>
      <c r="KNI71" s="184"/>
      <c r="KNJ71" s="184"/>
      <c r="KNK71" s="184"/>
      <c r="KNL71" s="184"/>
      <c r="KNM71" s="184"/>
      <c r="KNN71" s="184"/>
      <c r="KNO71" s="184"/>
      <c r="KNP71" s="184"/>
      <c r="KNQ71" s="184"/>
      <c r="KNR71" s="184"/>
      <c r="KNS71" s="184"/>
      <c r="KNT71" s="184"/>
      <c r="KNU71" s="183"/>
      <c r="KNV71" s="184"/>
      <c r="KNW71" s="184"/>
      <c r="KNX71" s="184"/>
      <c r="KNY71" s="184"/>
      <c r="KNZ71" s="184"/>
      <c r="KOA71" s="184"/>
      <c r="KOB71" s="184"/>
      <c r="KOC71" s="184"/>
      <c r="KOD71" s="184"/>
      <c r="KOE71" s="184"/>
      <c r="KOF71" s="184"/>
      <c r="KOG71" s="184"/>
      <c r="KOH71" s="184"/>
      <c r="KOI71" s="184"/>
      <c r="KOJ71" s="184"/>
      <c r="KOK71" s="184"/>
      <c r="KOL71" s="183"/>
      <c r="KOM71" s="184"/>
      <c r="KON71" s="184"/>
      <c r="KOO71" s="184"/>
      <c r="KOP71" s="184"/>
      <c r="KOQ71" s="184"/>
      <c r="KOR71" s="184"/>
      <c r="KOS71" s="184"/>
      <c r="KOT71" s="184"/>
      <c r="KOU71" s="184"/>
      <c r="KOV71" s="184"/>
      <c r="KOW71" s="184"/>
      <c r="KOX71" s="184"/>
      <c r="KOY71" s="184"/>
      <c r="KOZ71" s="184"/>
      <c r="KPA71" s="184"/>
      <c r="KPB71" s="184"/>
      <c r="KPC71" s="183"/>
      <c r="KPD71" s="184"/>
      <c r="KPE71" s="184"/>
      <c r="KPF71" s="184"/>
      <c r="KPG71" s="184"/>
      <c r="KPH71" s="184"/>
      <c r="KPI71" s="184"/>
      <c r="KPJ71" s="184"/>
      <c r="KPK71" s="184"/>
      <c r="KPL71" s="184"/>
      <c r="KPM71" s="184"/>
      <c r="KPN71" s="184"/>
      <c r="KPO71" s="184"/>
      <c r="KPP71" s="184"/>
      <c r="KPQ71" s="184"/>
      <c r="KPR71" s="184"/>
      <c r="KPS71" s="184"/>
      <c r="KPT71" s="183"/>
      <c r="KPU71" s="184"/>
      <c r="KPV71" s="184"/>
      <c r="KPW71" s="184"/>
      <c r="KPX71" s="184"/>
      <c r="KPY71" s="184"/>
      <c r="KPZ71" s="184"/>
      <c r="KQA71" s="184"/>
      <c r="KQB71" s="184"/>
      <c r="KQC71" s="184"/>
      <c r="KQD71" s="184"/>
      <c r="KQE71" s="184"/>
      <c r="KQF71" s="184"/>
      <c r="KQG71" s="184"/>
      <c r="KQH71" s="184"/>
      <c r="KQI71" s="184"/>
      <c r="KQJ71" s="184"/>
      <c r="KQK71" s="183"/>
      <c r="KQL71" s="184"/>
      <c r="KQM71" s="184"/>
      <c r="KQN71" s="184"/>
      <c r="KQO71" s="184"/>
      <c r="KQP71" s="184"/>
      <c r="KQQ71" s="184"/>
      <c r="KQR71" s="184"/>
      <c r="KQS71" s="184"/>
      <c r="KQT71" s="184"/>
      <c r="KQU71" s="184"/>
      <c r="KQV71" s="184"/>
      <c r="KQW71" s="184"/>
      <c r="KQX71" s="184"/>
      <c r="KQY71" s="184"/>
      <c r="KQZ71" s="184"/>
      <c r="KRA71" s="184"/>
      <c r="KRB71" s="183"/>
      <c r="KRC71" s="184"/>
      <c r="KRD71" s="184"/>
      <c r="KRE71" s="184"/>
      <c r="KRF71" s="184"/>
      <c r="KRG71" s="184"/>
      <c r="KRH71" s="184"/>
      <c r="KRI71" s="184"/>
      <c r="KRJ71" s="184"/>
      <c r="KRK71" s="184"/>
      <c r="KRL71" s="184"/>
      <c r="KRM71" s="184"/>
      <c r="KRN71" s="184"/>
      <c r="KRO71" s="184"/>
      <c r="KRP71" s="184"/>
      <c r="KRQ71" s="184"/>
      <c r="KRR71" s="184"/>
      <c r="KRS71" s="183"/>
      <c r="KRT71" s="184"/>
      <c r="KRU71" s="184"/>
      <c r="KRV71" s="184"/>
      <c r="KRW71" s="184"/>
      <c r="KRX71" s="184"/>
      <c r="KRY71" s="184"/>
      <c r="KRZ71" s="184"/>
      <c r="KSA71" s="184"/>
      <c r="KSB71" s="184"/>
      <c r="KSC71" s="184"/>
      <c r="KSD71" s="184"/>
      <c r="KSE71" s="184"/>
      <c r="KSF71" s="184"/>
      <c r="KSG71" s="184"/>
      <c r="KSH71" s="184"/>
      <c r="KSI71" s="184"/>
      <c r="KSJ71" s="183"/>
      <c r="KSK71" s="184"/>
      <c r="KSL71" s="184"/>
      <c r="KSM71" s="184"/>
      <c r="KSN71" s="184"/>
      <c r="KSO71" s="184"/>
      <c r="KSP71" s="184"/>
      <c r="KSQ71" s="184"/>
      <c r="KSR71" s="184"/>
      <c r="KSS71" s="184"/>
      <c r="KST71" s="184"/>
      <c r="KSU71" s="184"/>
      <c r="KSV71" s="184"/>
      <c r="KSW71" s="184"/>
      <c r="KSX71" s="184"/>
      <c r="KSY71" s="184"/>
      <c r="KSZ71" s="184"/>
      <c r="KTA71" s="183"/>
      <c r="KTB71" s="184"/>
      <c r="KTC71" s="184"/>
      <c r="KTD71" s="184"/>
      <c r="KTE71" s="184"/>
      <c r="KTF71" s="184"/>
      <c r="KTG71" s="184"/>
      <c r="KTH71" s="184"/>
      <c r="KTI71" s="184"/>
      <c r="KTJ71" s="184"/>
      <c r="KTK71" s="184"/>
      <c r="KTL71" s="184"/>
      <c r="KTM71" s="184"/>
      <c r="KTN71" s="184"/>
      <c r="KTO71" s="184"/>
      <c r="KTP71" s="184"/>
      <c r="KTQ71" s="184"/>
      <c r="KTR71" s="183"/>
      <c r="KTS71" s="184"/>
      <c r="KTT71" s="184"/>
      <c r="KTU71" s="184"/>
      <c r="KTV71" s="184"/>
      <c r="KTW71" s="184"/>
      <c r="KTX71" s="184"/>
      <c r="KTY71" s="184"/>
      <c r="KTZ71" s="184"/>
      <c r="KUA71" s="184"/>
      <c r="KUB71" s="184"/>
      <c r="KUC71" s="184"/>
      <c r="KUD71" s="184"/>
      <c r="KUE71" s="184"/>
      <c r="KUF71" s="184"/>
      <c r="KUG71" s="184"/>
      <c r="KUH71" s="184"/>
      <c r="KUI71" s="183"/>
      <c r="KUJ71" s="184"/>
      <c r="KUK71" s="184"/>
      <c r="KUL71" s="184"/>
      <c r="KUM71" s="184"/>
      <c r="KUN71" s="184"/>
      <c r="KUO71" s="184"/>
      <c r="KUP71" s="184"/>
      <c r="KUQ71" s="184"/>
      <c r="KUR71" s="184"/>
      <c r="KUS71" s="184"/>
      <c r="KUT71" s="184"/>
      <c r="KUU71" s="184"/>
      <c r="KUV71" s="184"/>
      <c r="KUW71" s="184"/>
      <c r="KUX71" s="184"/>
      <c r="KUY71" s="184"/>
      <c r="KUZ71" s="183"/>
      <c r="KVA71" s="184"/>
      <c r="KVB71" s="184"/>
      <c r="KVC71" s="184"/>
      <c r="KVD71" s="184"/>
      <c r="KVE71" s="184"/>
      <c r="KVF71" s="184"/>
      <c r="KVG71" s="184"/>
      <c r="KVH71" s="184"/>
      <c r="KVI71" s="184"/>
      <c r="KVJ71" s="184"/>
      <c r="KVK71" s="184"/>
      <c r="KVL71" s="184"/>
      <c r="KVM71" s="184"/>
      <c r="KVN71" s="184"/>
      <c r="KVO71" s="184"/>
      <c r="KVP71" s="184"/>
      <c r="KVQ71" s="183"/>
      <c r="KVR71" s="184"/>
      <c r="KVS71" s="184"/>
      <c r="KVT71" s="184"/>
      <c r="KVU71" s="184"/>
      <c r="KVV71" s="184"/>
      <c r="KVW71" s="184"/>
      <c r="KVX71" s="184"/>
      <c r="KVY71" s="184"/>
      <c r="KVZ71" s="184"/>
      <c r="KWA71" s="184"/>
      <c r="KWB71" s="184"/>
      <c r="KWC71" s="184"/>
      <c r="KWD71" s="184"/>
      <c r="KWE71" s="184"/>
      <c r="KWF71" s="184"/>
      <c r="KWG71" s="184"/>
      <c r="KWH71" s="183"/>
      <c r="KWI71" s="184"/>
      <c r="KWJ71" s="184"/>
      <c r="KWK71" s="184"/>
      <c r="KWL71" s="184"/>
      <c r="KWM71" s="184"/>
      <c r="KWN71" s="184"/>
      <c r="KWO71" s="184"/>
      <c r="KWP71" s="184"/>
      <c r="KWQ71" s="184"/>
      <c r="KWR71" s="184"/>
      <c r="KWS71" s="184"/>
      <c r="KWT71" s="184"/>
      <c r="KWU71" s="184"/>
      <c r="KWV71" s="184"/>
      <c r="KWW71" s="184"/>
      <c r="KWX71" s="184"/>
      <c r="KWY71" s="183"/>
      <c r="KWZ71" s="184"/>
      <c r="KXA71" s="184"/>
      <c r="KXB71" s="184"/>
      <c r="KXC71" s="184"/>
      <c r="KXD71" s="184"/>
      <c r="KXE71" s="184"/>
      <c r="KXF71" s="184"/>
      <c r="KXG71" s="184"/>
      <c r="KXH71" s="184"/>
      <c r="KXI71" s="184"/>
      <c r="KXJ71" s="184"/>
      <c r="KXK71" s="184"/>
      <c r="KXL71" s="184"/>
      <c r="KXM71" s="184"/>
      <c r="KXN71" s="184"/>
      <c r="KXO71" s="184"/>
      <c r="KXP71" s="183"/>
      <c r="KXQ71" s="184"/>
      <c r="KXR71" s="184"/>
      <c r="KXS71" s="184"/>
      <c r="KXT71" s="184"/>
      <c r="KXU71" s="184"/>
      <c r="KXV71" s="184"/>
      <c r="KXW71" s="184"/>
      <c r="KXX71" s="184"/>
      <c r="KXY71" s="184"/>
      <c r="KXZ71" s="184"/>
      <c r="KYA71" s="184"/>
      <c r="KYB71" s="184"/>
      <c r="KYC71" s="184"/>
      <c r="KYD71" s="184"/>
      <c r="KYE71" s="184"/>
      <c r="KYF71" s="184"/>
      <c r="KYG71" s="183"/>
      <c r="KYH71" s="184"/>
      <c r="KYI71" s="184"/>
      <c r="KYJ71" s="184"/>
      <c r="KYK71" s="184"/>
      <c r="KYL71" s="184"/>
      <c r="KYM71" s="184"/>
      <c r="KYN71" s="184"/>
      <c r="KYO71" s="184"/>
      <c r="KYP71" s="184"/>
      <c r="KYQ71" s="184"/>
      <c r="KYR71" s="184"/>
      <c r="KYS71" s="184"/>
      <c r="KYT71" s="184"/>
      <c r="KYU71" s="184"/>
      <c r="KYV71" s="184"/>
      <c r="KYW71" s="184"/>
      <c r="KYX71" s="183"/>
      <c r="KYY71" s="184"/>
      <c r="KYZ71" s="184"/>
      <c r="KZA71" s="184"/>
      <c r="KZB71" s="184"/>
      <c r="KZC71" s="184"/>
      <c r="KZD71" s="184"/>
      <c r="KZE71" s="184"/>
      <c r="KZF71" s="184"/>
      <c r="KZG71" s="184"/>
      <c r="KZH71" s="184"/>
      <c r="KZI71" s="184"/>
      <c r="KZJ71" s="184"/>
      <c r="KZK71" s="184"/>
      <c r="KZL71" s="184"/>
      <c r="KZM71" s="184"/>
      <c r="KZN71" s="184"/>
      <c r="KZO71" s="183"/>
      <c r="KZP71" s="184"/>
      <c r="KZQ71" s="184"/>
      <c r="KZR71" s="184"/>
      <c r="KZS71" s="184"/>
      <c r="KZT71" s="184"/>
      <c r="KZU71" s="184"/>
      <c r="KZV71" s="184"/>
      <c r="KZW71" s="184"/>
      <c r="KZX71" s="184"/>
      <c r="KZY71" s="184"/>
      <c r="KZZ71" s="184"/>
      <c r="LAA71" s="184"/>
      <c r="LAB71" s="184"/>
      <c r="LAC71" s="184"/>
      <c r="LAD71" s="184"/>
      <c r="LAE71" s="184"/>
      <c r="LAF71" s="183"/>
      <c r="LAG71" s="184"/>
      <c r="LAH71" s="184"/>
      <c r="LAI71" s="184"/>
      <c r="LAJ71" s="184"/>
      <c r="LAK71" s="184"/>
      <c r="LAL71" s="184"/>
      <c r="LAM71" s="184"/>
      <c r="LAN71" s="184"/>
      <c r="LAO71" s="184"/>
      <c r="LAP71" s="184"/>
      <c r="LAQ71" s="184"/>
      <c r="LAR71" s="184"/>
      <c r="LAS71" s="184"/>
      <c r="LAT71" s="184"/>
      <c r="LAU71" s="184"/>
      <c r="LAV71" s="184"/>
      <c r="LAW71" s="183"/>
      <c r="LAX71" s="184"/>
      <c r="LAY71" s="184"/>
      <c r="LAZ71" s="184"/>
      <c r="LBA71" s="184"/>
      <c r="LBB71" s="184"/>
      <c r="LBC71" s="184"/>
      <c r="LBD71" s="184"/>
      <c r="LBE71" s="184"/>
      <c r="LBF71" s="184"/>
      <c r="LBG71" s="184"/>
      <c r="LBH71" s="184"/>
      <c r="LBI71" s="184"/>
      <c r="LBJ71" s="184"/>
      <c r="LBK71" s="184"/>
      <c r="LBL71" s="184"/>
      <c r="LBM71" s="184"/>
      <c r="LBN71" s="183"/>
      <c r="LBO71" s="184"/>
      <c r="LBP71" s="184"/>
      <c r="LBQ71" s="184"/>
      <c r="LBR71" s="184"/>
      <c r="LBS71" s="184"/>
      <c r="LBT71" s="184"/>
      <c r="LBU71" s="184"/>
      <c r="LBV71" s="184"/>
      <c r="LBW71" s="184"/>
      <c r="LBX71" s="184"/>
      <c r="LBY71" s="184"/>
      <c r="LBZ71" s="184"/>
      <c r="LCA71" s="184"/>
      <c r="LCB71" s="184"/>
      <c r="LCC71" s="184"/>
      <c r="LCD71" s="184"/>
      <c r="LCE71" s="183"/>
      <c r="LCF71" s="184"/>
      <c r="LCG71" s="184"/>
      <c r="LCH71" s="184"/>
      <c r="LCI71" s="184"/>
      <c r="LCJ71" s="184"/>
      <c r="LCK71" s="184"/>
      <c r="LCL71" s="184"/>
      <c r="LCM71" s="184"/>
      <c r="LCN71" s="184"/>
      <c r="LCO71" s="184"/>
      <c r="LCP71" s="184"/>
      <c r="LCQ71" s="184"/>
      <c r="LCR71" s="184"/>
      <c r="LCS71" s="184"/>
      <c r="LCT71" s="184"/>
      <c r="LCU71" s="184"/>
      <c r="LCV71" s="183"/>
      <c r="LCW71" s="184"/>
      <c r="LCX71" s="184"/>
      <c r="LCY71" s="184"/>
      <c r="LCZ71" s="184"/>
      <c r="LDA71" s="184"/>
      <c r="LDB71" s="184"/>
      <c r="LDC71" s="184"/>
      <c r="LDD71" s="184"/>
      <c r="LDE71" s="184"/>
      <c r="LDF71" s="184"/>
      <c r="LDG71" s="184"/>
      <c r="LDH71" s="184"/>
      <c r="LDI71" s="184"/>
      <c r="LDJ71" s="184"/>
      <c r="LDK71" s="184"/>
      <c r="LDL71" s="184"/>
      <c r="LDM71" s="183"/>
      <c r="LDN71" s="184"/>
      <c r="LDO71" s="184"/>
      <c r="LDP71" s="184"/>
      <c r="LDQ71" s="184"/>
      <c r="LDR71" s="184"/>
      <c r="LDS71" s="184"/>
      <c r="LDT71" s="184"/>
      <c r="LDU71" s="184"/>
      <c r="LDV71" s="184"/>
      <c r="LDW71" s="184"/>
      <c r="LDX71" s="184"/>
      <c r="LDY71" s="184"/>
      <c r="LDZ71" s="184"/>
      <c r="LEA71" s="184"/>
      <c r="LEB71" s="184"/>
      <c r="LEC71" s="184"/>
      <c r="LED71" s="183"/>
      <c r="LEE71" s="184"/>
      <c r="LEF71" s="184"/>
      <c r="LEG71" s="184"/>
      <c r="LEH71" s="184"/>
      <c r="LEI71" s="184"/>
      <c r="LEJ71" s="184"/>
      <c r="LEK71" s="184"/>
      <c r="LEL71" s="184"/>
      <c r="LEM71" s="184"/>
      <c r="LEN71" s="184"/>
      <c r="LEO71" s="184"/>
      <c r="LEP71" s="184"/>
      <c r="LEQ71" s="184"/>
      <c r="LER71" s="184"/>
      <c r="LES71" s="184"/>
      <c r="LET71" s="184"/>
      <c r="LEU71" s="183"/>
      <c r="LEV71" s="184"/>
      <c r="LEW71" s="184"/>
      <c r="LEX71" s="184"/>
      <c r="LEY71" s="184"/>
      <c r="LEZ71" s="184"/>
      <c r="LFA71" s="184"/>
      <c r="LFB71" s="184"/>
      <c r="LFC71" s="184"/>
      <c r="LFD71" s="184"/>
      <c r="LFE71" s="184"/>
      <c r="LFF71" s="184"/>
      <c r="LFG71" s="184"/>
      <c r="LFH71" s="184"/>
      <c r="LFI71" s="184"/>
      <c r="LFJ71" s="184"/>
      <c r="LFK71" s="184"/>
      <c r="LFL71" s="183"/>
      <c r="LFM71" s="184"/>
      <c r="LFN71" s="184"/>
      <c r="LFO71" s="184"/>
      <c r="LFP71" s="184"/>
      <c r="LFQ71" s="184"/>
      <c r="LFR71" s="184"/>
      <c r="LFS71" s="184"/>
      <c r="LFT71" s="184"/>
      <c r="LFU71" s="184"/>
      <c r="LFV71" s="184"/>
      <c r="LFW71" s="184"/>
      <c r="LFX71" s="184"/>
      <c r="LFY71" s="184"/>
      <c r="LFZ71" s="184"/>
      <c r="LGA71" s="184"/>
      <c r="LGB71" s="184"/>
      <c r="LGC71" s="183"/>
      <c r="LGD71" s="184"/>
      <c r="LGE71" s="184"/>
      <c r="LGF71" s="184"/>
      <c r="LGG71" s="184"/>
      <c r="LGH71" s="184"/>
      <c r="LGI71" s="184"/>
      <c r="LGJ71" s="184"/>
      <c r="LGK71" s="184"/>
      <c r="LGL71" s="184"/>
      <c r="LGM71" s="184"/>
      <c r="LGN71" s="184"/>
      <c r="LGO71" s="184"/>
      <c r="LGP71" s="184"/>
      <c r="LGQ71" s="184"/>
      <c r="LGR71" s="184"/>
      <c r="LGS71" s="184"/>
      <c r="LGT71" s="183"/>
      <c r="LGU71" s="184"/>
      <c r="LGV71" s="184"/>
      <c r="LGW71" s="184"/>
      <c r="LGX71" s="184"/>
      <c r="LGY71" s="184"/>
      <c r="LGZ71" s="184"/>
      <c r="LHA71" s="184"/>
      <c r="LHB71" s="184"/>
      <c r="LHC71" s="184"/>
      <c r="LHD71" s="184"/>
      <c r="LHE71" s="184"/>
      <c r="LHF71" s="184"/>
      <c r="LHG71" s="184"/>
      <c r="LHH71" s="184"/>
      <c r="LHI71" s="184"/>
      <c r="LHJ71" s="184"/>
      <c r="LHK71" s="183"/>
      <c r="LHL71" s="184"/>
      <c r="LHM71" s="184"/>
      <c r="LHN71" s="184"/>
      <c r="LHO71" s="184"/>
      <c r="LHP71" s="184"/>
      <c r="LHQ71" s="184"/>
      <c r="LHR71" s="184"/>
      <c r="LHS71" s="184"/>
      <c r="LHT71" s="184"/>
      <c r="LHU71" s="184"/>
      <c r="LHV71" s="184"/>
      <c r="LHW71" s="184"/>
      <c r="LHX71" s="184"/>
      <c r="LHY71" s="184"/>
      <c r="LHZ71" s="184"/>
      <c r="LIA71" s="184"/>
      <c r="LIB71" s="183"/>
      <c r="LIC71" s="184"/>
      <c r="LID71" s="184"/>
      <c r="LIE71" s="184"/>
      <c r="LIF71" s="184"/>
      <c r="LIG71" s="184"/>
      <c r="LIH71" s="184"/>
      <c r="LII71" s="184"/>
      <c r="LIJ71" s="184"/>
      <c r="LIK71" s="184"/>
      <c r="LIL71" s="184"/>
      <c r="LIM71" s="184"/>
      <c r="LIN71" s="184"/>
      <c r="LIO71" s="184"/>
      <c r="LIP71" s="184"/>
      <c r="LIQ71" s="184"/>
      <c r="LIR71" s="184"/>
      <c r="LIS71" s="183"/>
      <c r="LIT71" s="184"/>
      <c r="LIU71" s="184"/>
      <c r="LIV71" s="184"/>
      <c r="LIW71" s="184"/>
      <c r="LIX71" s="184"/>
      <c r="LIY71" s="184"/>
      <c r="LIZ71" s="184"/>
      <c r="LJA71" s="184"/>
      <c r="LJB71" s="184"/>
      <c r="LJC71" s="184"/>
      <c r="LJD71" s="184"/>
      <c r="LJE71" s="184"/>
      <c r="LJF71" s="184"/>
      <c r="LJG71" s="184"/>
      <c r="LJH71" s="184"/>
      <c r="LJI71" s="184"/>
      <c r="LJJ71" s="183"/>
      <c r="LJK71" s="184"/>
      <c r="LJL71" s="184"/>
      <c r="LJM71" s="184"/>
      <c r="LJN71" s="184"/>
      <c r="LJO71" s="184"/>
      <c r="LJP71" s="184"/>
      <c r="LJQ71" s="184"/>
      <c r="LJR71" s="184"/>
      <c r="LJS71" s="184"/>
      <c r="LJT71" s="184"/>
      <c r="LJU71" s="184"/>
      <c r="LJV71" s="184"/>
      <c r="LJW71" s="184"/>
      <c r="LJX71" s="184"/>
      <c r="LJY71" s="184"/>
      <c r="LJZ71" s="184"/>
      <c r="LKA71" s="183"/>
      <c r="LKB71" s="184"/>
      <c r="LKC71" s="184"/>
      <c r="LKD71" s="184"/>
      <c r="LKE71" s="184"/>
      <c r="LKF71" s="184"/>
      <c r="LKG71" s="184"/>
      <c r="LKH71" s="184"/>
      <c r="LKI71" s="184"/>
      <c r="LKJ71" s="184"/>
      <c r="LKK71" s="184"/>
      <c r="LKL71" s="184"/>
      <c r="LKM71" s="184"/>
      <c r="LKN71" s="184"/>
      <c r="LKO71" s="184"/>
      <c r="LKP71" s="184"/>
      <c r="LKQ71" s="184"/>
      <c r="LKR71" s="183"/>
      <c r="LKS71" s="184"/>
      <c r="LKT71" s="184"/>
      <c r="LKU71" s="184"/>
      <c r="LKV71" s="184"/>
      <c r="LKW71" s="184"/>
      <c r="LKX71" s="184"/>
      <c r="LKY71" s="184"/>
      <c r="LKZ71" s="184"/>
      <c r="LLA71" s="184"/>
      <c r="LLB71" s="184"/>
      <c r="LLC71" s="184"/>
      <c r="LLD71" s="184"/>
      <c r="LLE71" s="184"/>
      <c r="LLF71" s="184"/>
      <c r="LLG71" s="184"/>
      <c r="LLH71" s="184"/>
      <c r="LLI71" s="183"/>
      <c r="LLJ71" s="184"/>
      <c r="LLK71" s="184"/>
      <c r="LLL71" s="184"/>
      <c r="LLM71" s="184"/>
      <c r="LLN71" s="184"/>
      <c r="LLO71" s="184"/>
      <c r="LLP71" s="184"/>
      <c r="LLQ71" s="184"/>
      <c r="LLR71" s="184"/>
      <c r="LLS71" s="184"/>
      <c r="LLT71" s="184"/>
      <c r="LLU71" s="184"/>
      <c r="LLV71" s="184"/>
      <c r="LLW71" s="184"/>
      <c r="LLX71" s="184"/>
      <c r="LLY71" s="184"/>
      <c r="LLZ71" s="183"/>
      <c r="LMA71" s="184"/>
      <c r="LMB71" s="184"/>
      <c r="LMC71" s="184"/>
      <c r="LMD71" s="184"/>
      <c r="LME71" s="184"/>
      <c r="LMF71" s="184"/>
      <c r="LMG71" s="184"/>
      <c r="LMH71" s="184"/>
      <c r="LMI71" s="184"/>
      <c r="LMJ71" s="184"/>
      <c r="LMK71" s="184"/>
      <c r="LML71" s="184"/>
      <c r="LMM71" s="184"/>
      <c r="LMN71" s="184"/>
      <c r="LMO71" s="184"/>
      <c r="LMP71" s="184"/>
      <c r="LMQ71" s="183"/>
      <c r="LMR71" s="184"/>
      <c r="LMS71" s="184"/>
      <c r="LMT71" s="184"/>
      <c r="LMU71" s="184"/>
      <c r="LMV71" s="184"/>
      <c r="LMW71" s="184"/>
      <c r="LMX71" s="184"/>
      <c r="LMY71" s="184"/>
      <c r="LMZ71" s="184"/>
      <c r="LNA71" s="184"/>
      <c r="LNB71" s="184"/>
      <c r="LNC71" s="184"/>
      <c r="LND71" s="184"/>
      <c r="LNE71" s="184"/>
      <c r="LNF71" s="184"/>
      <c r="LNG71" s="184"/>
      <c r="LNH71" s="183"/>
      <c r="LNI71" s="184"/>
      <c r="LNJ71" s="184"/>
      <c r="LNK71" s="184"/>
      <c r="LNL71" s="184"/>
      <c r="LNM71" s="184"/>
      <c r="LNN71" s="184"/>
      <c r="LNO71" s="184"/>
      <c r="LNP71" s="184"/>
      <c r="LNQ71" s="184"/>
      <c r="LNR71" s="184"/>
      <c r="LNS71" s="184"/>
      <c r="LNT71" s="184"/>
      <c r="LNU71" s="184"/>
      <c r="LNV71" s="184"/>
      <c r="LNW71" s="184"/>
      <c r="LNX71" s="184"/>
      <c r="LNY71" s="183"/>
      <c r="LNZ71" s="184"/>
      <c r="LOA71" s="184"/>
      <c r="LOB71" s="184"/>
      <c r="LOC71" s="184"/>
      <c r="LOD71" s="184"/>
      <c r="LOE71" s="184"/>
      <c r="LOF71" s="184"/>
      <c r="LOG71" s="184"/>
      <c r="LOH71" s="184"/>
      <c r="LOI71" s="184"/>
      <c r="LOJ71" s="184"/>
      <c r="LOK71" s="184"/>
      <c r="LOL71" s="184"/>
      <c r="LOM71" s="184"/>
      <c r="LON71" s="184"/>
      <c r="LOO71" s="184"/>
      <c r="LOP71" s="183"/>
      <c r="LOQ71" s="184"/>
      <c r="LOR71" s="184"/>
      <c r="LOS71" s="184"/>
      <c r="LOT71" s="184"/>
      <c r="LOU71" s="184"/>
      <c r="LOV71" s="184"/>
      <c r="LOW71" s="184"/>
      <c r="LOX71" s="184"/>
      <c r="LOY71" s="184"/>
      <c r="LOZ71" s="184"/>
      <c r="LPA71" s="184"/>
      <c r="LPB71" s="184"/>
      <c r="LPC71" s="184"/>
      <c r="LPD71" s="184"/>
      <c r="LPE71" s="184"/>
      <c r="LPF71" s="184"/>
      <c r="LPG71" s="183"/>
      <c r="LPH71" s="184"/>
      <c r="LPI71" s="184"/>
      <c r="LPJ71" s="184"/>
      <c r="LPK71" s="184"/>
      <c r="LPL71" s="184"/>
      <c r="LPM71" s="184"/>
      <c r="LPN71" s="184"/>
      <c r="LPO71" s="184"/>
      <c r="LPP71" s="184"/>
      <c r="LPQ71" s="184"/>
      <c r="LPR71" s="184"/>
      <c r="LPS71" s="184"/>
      <c r="LPT71" s="184"/>
      <c r="LPU71" s="184"/>
      <c r="LPV71" s="184"/>
      <c r="LPW71" s="184"/>
      <c r="LPX71" s="183"/>
      <c r="LPY71" s="184"/>
      <c r="LPZ71" s="184"/>
      <c r="LQA71" s="184"/>
      <c r="LQB71" s="184"/>
      <c r="LQC71" s="184"/>
      <c r="LQD71" s="184"/>
      <c r="LQE71" s="184"/>
      <c r="LQF71" s="184"/>
      <c r="LQG71" s="184"/>
      <c r="LQH71" s="184"/>
      <c r="LQI71" s="184"/>
      <c r="LQJ71" s="184"/>
      <c r="LQK71" s="184"/>
      <c r="LQL71" s="184"/>
      <c r="LQM71" s="184"/>
      <c r="LQN71" s="184"/>
      <c r="LQO71" s="183"/>
      <c r="LQP71" s="184"/>
      <c r="LQQ71" s="184"/>
      <c r="LQR71" s="184"/>
      <c r="LQS71" s="184"/>
      <c r="LQT71" s="184"/>
      <c r="LQU71" s="184"/>
      <c r="LQV71" s="184"/>
      <c r="LQW71" s="184"/>
      <c r="LQX71" s="184"/>
      <c r="LQY71" s="184"/>
      <c r="LQZ71" s="184"/>
      <c r="LRA71" s="184"/>
      <c r="LRB71" s="184"/>
      <c r="LRC71" s="184"/>
      <c r="LRD71" s="184"/>
      <c r="LRE71" s="184"/>
      <c r="LRF71" s="183"/>
      <c r="LRG71" s="184"/>
      <c r="LRH71" s="184"/>
      <c r="LRI71" s="184"/>
      <c r="LRJ71" s="184"/>
      <c r="LRK71" s="184"/>
      <c r="LRL71" s="184"/>
      <c r="LRM71" s="184"/>
      <c r="LRN71" s="184"/>
      <c r="LRO71" s="184"/>
      <c r="LRP71" s="184"/>
      <c r="LRQ71" s="184"/>
      <c r="LRR71" s="184"/>
      <c r="LRS71" s="184"/>
      <c r="LRT71" s="184"/>
      <c r="LRU71" s="184"/>
      <c r="LRV71" s="184"/>
      <c r="LRW71" s="183"/>
      <c r="LRX71" s="184"/>
      <c r="LRY71" s="184"/>
      <c r="LRZ71" s="184"/>
      <c r="LSA71" s="184"/>
      <c r="LSB71" s="184"/>
      <c r="LSC71" s="184"/>
      <c r="LSD71" s="184"/>
      <c r="LSE71" s="184"/>
      <c r="LSF71" s="184"/>
      <c r="LSG71" s="184"/>
      <c r="LSH71" s="184"/>
      <c r="LSI71" s="184"/>
      <c r="LSJ71" s="184"/>
      <c r="LSK71" s="184"/>
      <c r="LSL71" s="184"/>
      <c r="LSM71" s="184"/>
      <c r="LSN71" s="183"/>
      <c r="LSO71" s="184"/>
      <c r="LSP71" s="184"/>
      <c r="LSQ71" s="184"/>
      <c r="LSR71" s="184"/>
      <c r="LSS71" s="184"/>
      <c r="LST71" s="184"/>
      <c r="LSU71" s="184"/>
      <c r="LSV71" s="184"/>
      <c r="LSW71" s="184"/>
      <c r="LSX71" s="184"/>
      <c r="LSY71" s="184"/>
      <c r="LSZ71" s="184"/>
      <c r="LTA71" s="184"/>
      <c r="LTB71" s="184"/>
      <c r="LTC71" s="184"/>
      <c r="LTD71" s="184"/>
      <c r="LTE71" s="183"/>
      <c r="LTF71" s="184"/>
      <c r="LTG71" s="184"/>
      <c r="LTH71" s="184"/>
      <c r="LTI71" s="184"/>
      <c r="LTJ71" s="184"/>
      <c r="LTK71" s="184"/>
      <c r="LTL71" s="184"/>
      <c r="LTM71" s="184"/>
      <c r="LTN71" s="184"/>
      <c r="LTO71" s="184"/>
      <c r="LTP71" s="184"/>
      <c r="LTQ71" s="184"/>
      <c r="LTR71" s="184"/>
      <c r="LTS71" s="184"/>
      <c r="LTT71" s="184"/>
      <c r="LTU71" s="184"/>
      <c r="LTV71" s="183"/>
      <c r="LTW71" s="184"/>
      <c r="LTX71" s="184"/>
      <c r="LTY71" s="184"/>
      <c r="LTZ71" s="184"/>
      <c r="LUA71" s="184"/>
      <c r="LUB71" s="184"/>
      <c r="LUC71" s="184"/>
      <c r="LUD71" s="184"/>
      <c r="LUE71" s="184"/>
      <c r="LUF71" s="184"/>
      <c r="LUG71" s="184"/>
      <c r="LUH71" s="184"/>
      <c r="LUI71" s="184"/>
      <c r="LUJ71" s="184"/>
      <c r="LUK71" s="184"/>
      <c r="LUL71" s="184"/>
      <c r="LUM71" s="183"/>
      <c r="LUN71" s="184"/>
      <c r="LUO71" s="184"/>
      <c r="LUP71" s="184"/>
      <c r="LUQ71" s="184"/>
      <c r="LUR71" s="184"/>
      <c r="LUS71" s="184"/>
      <c r="LUT71" s="184"/>
      <c r="LUU71" s="184"/>
      <c r="LUV71" s="184"/>
      <c r="LUW71" s="184"/>
      <c r="LUX71" s="184"/>
      <c r="LUY71" s="184"/>
      <c r="LUZ71" s="184"/>
      <c r="LVA71" s="184"/>
      <c r="LVB71" s="184"/>
      <c r="LVC71" s="184"/>
      <c r="LVD71" s="183"/>
      <c r="LVE71" s="184"/>
      <c r="LVF71" s="184"/>
      <c r="LVG71" s="184"/>
      <c r="LVH71" s="184"/>
      <c r="LVI71" s="184"/>
      <c r="LVJ71" s="184"/>
      <c r="LVK71" s="184"/>
      <c r="LVL71" s="184"/>
      <c r="LVM71" s="184"/>
      <c r="LVN71" s="184"/>
      <c r="LVO71" s="184"/>
      <c r="LVP71" s="184"/>
      <c r="LVQ71" s="184"/>
      <c r="LVR71" s="184"/>
      <c r="LVS71" s="184"/>
      <c r="LVT71" s="184"/>
      <c r="LVU71" s="183"/>
      <c r="LVV71" s="184"/>
      <c r="LVW71" s="184"/>
      <c r="LVX71" s="184"/>
      <c r="LVY71" s="184"/>
      <c r="LVZ71" s="184"/>
      <c r="LWA71" s="184"/>
      <c r="LWB71" s="184"/>
      <c r="LWC71" s="184"/>
      <c r="LWD71" s="184"/>
      <c r="LWE71" s="184"/>
      <c r="LWF71" s="184"/>
      <c r="LWG71" s="184"/>
      <c r="LWH71" s="184"/>
      <c r="LWI71" s="184"/>
      <c r="LWJ71" s="184"/>
      <c r="LWK71" s="184"/>
      <c r="LWL71" s="183"/>
      <c r="LWM71" s="184"/>
      <c r="LWN71" s="184"/>
      <c r="LWO71" s="184"/>
      <c r="LWP71" s="184"/>
      <c r="LWQ71" s="184"/>
      <c r="LWR71" s="184"/>
      <c r="LWS71" s="184"/>
      <c r="LWT71" s="184"/>
      <c r="LWU71" s="184"/>
      <c r="LWV71" s="184"/>
      <c r="LWW71" s="184"/>
      <c r="LWX71" s="184"/>
      <c r="LWY71" s="184"/>
      <c r="LWZ71" s="184"/>
      <c r="LXA71" s="184"/>
      <c r="LXB71" s="184"/>
      <c r="LXC71" s="183"/>
      <c r="LXD71" s="184"/>
      <c r="LXE71" s="184"/>
      <c r="LXF71" s="184"/>
      <c r="LXG71" s="184"/>
      <c r="LXH71" s="184"/>
      <c r="LXI71" s="184"/>
      <c r="LXJ71" s="184"/>
      <c r="LXK71" s="184"/>
      <c r="LXL71" s="184"/>
      <c r="LXM71" s="184"/>
      <c r="LXN71" s="184"/>
      <c r="LXO71" s="184"/>
      <c r="LXP71" s="184"/>
      <c r="LXQ71" s="184"/>
      <c r="LXR71" s="184"/>
      <c r="LXS71" s="184"/>
      <c r="LXT71" s="183"/>
      <c r="LXU71" s="184"/>
      <c r="LXV71" s="184"/>
      <c r="LXW71" s="184"/>
      <c r="LXX71" s="184"/>
      <c r="LXY71" s="184"/>
      <c r="LXZ71" s="184"/>
      <c r="LYA71" s="184"/>
      <c r="LYB71" s="184"/>
      <c r="LYC71" s="184"/>
      <c r="LYD71" s="184"/>
      <c r="LYE71" s="184"/>
      <c r="LYF71" s="184"/>
      <c r="LYG71" s="184"/>
      <c r="LYH71" s="184"/>
      <c r="LYI71" s="184"/>
      <c r="LYJ71" s="184"/>
      <c r="LYK71" s="183"/>
      <c r="LYL71" s="184"/>
      <c r="LYM71" s="184"/>
      <c r="LYN71" s="184"/>
      <c r="LYO71" s="184"/>
      <c r="LYP71" s="184"/>
      <c r="LYQ71" s="184"/>
      <c r="LYR71" s="184"/>
      <c r="LYS71" s="184"/>
      <c r="LYT71" s="184"/>
      <c r="LYU71" s="184"/>
      <c r="LYV71" s="184"/>
      <c r="LYW71" s="184"/>
      <c r="LYX71" s="184"/>
      <c r="LYY71" s="184"/>
      <c r="LYZ71" s="184"/>
      <c r="LZA71" s="184"/>
      <c r="LZB71" s="183"/>
      <c r="LZC71" s="184"/>
      <c r="LZD71" s="184"/>
      <c r="LZE71" s="184"/>
      <c r="LZF71" s="184"/>
      <c r="LZG71" s="184"/>
      <c r="LZH71" s="184"/>
      <c r="LZI71" s="184"/>
      <c r="LZJ71" s="184"/>
      <c r="LZK71" s="184"/>
      <c r="LZL71" s="184"/>
      <c r="LZM71" s="184"/>
      <c r="LZN71" s="184"/>
      <c r="LZO71" s="184"/>
      <c r="LZP71" s="184"/>
      <c r="LZQ71" s="184"/>
      <c r="LZR71" s="184"/>
      <c r="LZS71" s="183"/>
      <c r="LZT71" s="184"/>
      <c r="LZU71" s="184"/>
      <c r="LZV71" s="184"/>
      <c r="LZW71" s="184"/>
      <c r="LZX71" s="184"/>
      <c r="LZY71" s="184"/>
      <c r="LZZ71" s="184"/>
      <c r="MAA71" s="184"/>
      <c r="MAB71" s="184"/>
      <c r="MAC71" s="184"/>
      <c r="MAD71" s="184"/>
      <c r="MAE71" s="184"/>
      <c r="MAF71" s="184"/>
      <c r="MAG71" s="184"/>
      <c r="MAH71" s="184"/>
      <c r="MAI71" s="184"/>
      <c r="MAJ71" s="183"/>
      <c r="MAK71" s="184"/>
      <c r="MAL71" s="184"/>
      <c r="MAM71" s="184"/>
      <c r="MAN71" s="184"/>
      <c r="MAO71" s="184"/>
      <c r="MAP71" s="184"/>
      <c r="MAQ71" s="184"/>
      <c r="MAR71" s="184"/>
      <c r="MAS71" s="184"/>
      <c r="MAT71" s="184"/>
      <c r="MAU71" s="184"/>
      <c r="MAV71" s="184"/>
      <c r="MAW71" s="184"/>
      <c r="MAX71" s="184"/>
      <c r="MAY71" s="184"/>
      <c r="MAZ71" s="184"/>
      <c r="MBA71" s="183"/>
      <c r="MBB71" s="184"/>
      <c r="MBC71" s="184"/>
      <c r="MBD71" s="184"/>
      <c r="MBE71" s="184"/>
      <c r="MBF71" s="184"/>
      <c r="MBG71" s="184"/>
      <c r="MBH71" s="184"/>
      <c r="MBI71" s="184"/>
      <c r="MBJ71" s="184"/>
      <c r="MBK71" s="184"/>
      <c r="MBL71" s="184"/>
      <c r="MBM71" s="184"/>
      <c r="MBN71" s="184"/>
      <c r="MBO71" s="184"/>
      <c r="MBP71" s="184"/>
      <c r="MBQ71" s="184"/>
      <c r="MBR71" s="183"/>
      <c r="MBS71" s="184"/>
      <c r="MBT71" s="184"/>
      <c r="MBU71" s="184"/>
      <c r="MBV71" s="184"/>
      <c r="MBW71" s="184"/>
      <c r="MBX71" s="184"/>
      <c r="MBY71" s="184"/>
      <c r="MBZ71" s="184"/>
      <c r="MCA71" s="184"/>
      <c r="MCB71" s="184"/>
      <c r="MCC71" s="184"/>
      <c r="MCD71" s="184"/>
      <c r="MCE71" s="184"/>
      <c r="MCF71" s="184"/>
      <c r="MCG71" s="184"/>
      <c r="MCH71" s="184"/>
      <c r="MCI71" s="183"/>
      <c r="MCJ71" s="184"/>
      <c r="MCK71" s="184"/>
      <c r="MCL71" s="184"/>
      <c r="MCM71" s="184"/>
      <c r="MCN71" s="184"/>
      <c r="MCO71" s="184"/>
      <c r="MCP71" s="184"/>
      <c r="MCQ71" s="184"/>
      <c r="MCR71" s="184"/>
      <c r="MCS71" s="184"/>
      <c r="MCT71" s="184"/>
      <c r="MCU71" s="184"/>
      <c r="MCV71" s="184"/>
      <c r="MCW71" s="184"/>
      <c r="MCX71" s="184"/>
      <c r="MCY71" s="184"/>
      <c r="MCZ71" s="183"/>
      <c r="MDA71" s="184"/>
      <c r="MDB71" s="184"/>
      <c r="MDC71" s="184"/>
      <c r="MDD71" s="184"/>
      <c r="MDE71" s="184"/>
      <c r="MDF71" s="184"/>
      <c r="MDG71" s="184"/>
      <c r="MDH71" s="184"/>
      <c r="MDI71" s="184"/>
      <c r="MDJ71" s="184"/>
      <c r="MDK71" s="184"/>
      <c r="MDL71" s="184"/>
      <c r="MDM71" s="184"/>
      <c r="MDN71" s="184"/>
      <c r="MDO71" s="184"/>
      <c r="MDP71" s="184"/>
      <c r="MDQ71" s="183"/>
      <c r="MDR71" s="184"/>
      <c r="MDS71" s="184"/>
      <c r="MDT71" s="184"/>
      <c r="MDU71" s="184"/>
      <c r="MDV71" s="184"/>
      <c r="MDW71" s="184"/>
      <c r="MDX71" s="184"/>
      <c r="MDY71" s="184"/>
      <c r="MDZ71" s="184"/>
      <c r="MEA71" s="184"/>
      <c r="MEB71" s="184"/>
      <c r="MEC71" s="184"/>
      <c r="MED71" s="184"/>
      <c r="MEE71" s="184"/>
      <c r="MEF71" s="184"/>
      <c r="MEG71" s="184"/>
      <c r="MEH71" s="183"/>
      <c r="MEI71" s="184"/>
      <c r="MEJ71" s="184"/>
      <c r="MEK71" s="184"/>
      <c r="MEL71" s="184"/>
      <c r="MEM71" s="184"/>
      <c r="MEN71" s="184"/>
      <c r="MEO71" s="184"/>
      <c r="MEP71" s="184"/>
      <c r="MEQ71" s="184"/>
      <c r="MER71" s="184"/>
      <c r="MES71" s="184"/>
      <c r="MET71" s="184"/>
      <c r="MEU71" s="184"/>
      <c r="MEV71" s="184"/>
      <c r="MEW71" s="184"/>
      <c r="MEX71" s="184"/>
      <c r="MEY71" s="183"/>
      <c r="MEZ71" s="184"/>
      <c r="MFA71" s="184"/>
      <c r="MFB71" s="184"/>
      <c r="MFC71" s="184"/>
      <c r="MFD71" s="184"/>
      <c r="MFE71" s="184"/>
      <c r="MFF71" s="184"/>
      <c r="MFG71" s="184"/>
      <c r="MFH71" s="184"/>
      <c r="MFI71" s="184"/>
      <c r="MFJ71" s="184"/>
      <c r="MFK71" s="184"/>
      <c r="MFL71" s="184"/>
      <c r="MFM71" s="184"/>
      <c r="MFN71" s="184"/>
      <c r="MFO71" s="184"/>
      <c r="MFP71" s="183"/>
      <c r="MFQ71" s="184"/>
      <c r="MFR71" s="184"/>
      <c r="MFS71" s="184"/>
      <c r="MFT71" s="184"/>
      <c r="MFU71" s="184"/>
      <c r="MFV71" s="184"/>
      <c r="MFW71" s="184"/>
      <c r="MFX71" s="184"/>
      <c r="MFY71" s="184"/>
      <c r="MFZ71" s="184"/>
      <c r="MGA71" s="184"/>
      <c r="MGB71" s="184"/>
      <c r="MGC71" s="184"/>
      <c r="MGD71" s="184"/>
      <c r="MGE71" s="184"/>
      <c r="MGF71" s="184"/>
      <c r="MGG71" s="183"/>
      <c r="MGH71" s="184"/>
      <c r="MGI71" s="184"/>
      <c r="MGJ71" s="184"/>
      <c r="MGK71" s="184"/>
      <c r="MGL71" s="184"/>
      <c r="MGM71" s="184"/>
      <c r="MGN71" s="184"/>
      <c r="MGO71" s="184"/>
      <c r="MGP71" s="184"/>
      <c r="MGQ71" s="184"/>
      <c r="MGR71" s="184"/>
      <c r="MGS71" s="184"/>
      <c r="MGT71" s="184"/>
      <c r="MGU71" s="184"/>
      <c r="MGV71" s="184"/>
      <c r="MGW71" s="184"/>
      <c r="MGX71" s="183"/>
      <c r="MGY71" s="184"/>
      <c r="MGZ71" s="184"/>
      <c r="MHA71" s="184"/>
      <c r="MHB71" s="184"/>
      <c r="MHC71" s="184"/>
      <c r="MHD71" s="184"/>
      <c r="MHE71" s="184"/>
      <c r="MHF71" s="184"/>
      <c r="MHG71" s="184"/>
      <c r="MHH71" s="184"/>
      <c r="MHI71" s="184"/>
      <c r="MHJ71" s="184"/>
      <c r="MHK71" s="184"/>
      <c r="MHL71" s="184"/>
      <c r="MHM71" s="184"/>
      <c r="MHN71" s="184"/>
      <c r="MHO71" s="183"/>
      <c r="MHP71" s="184"/>
      <c r="MHQ71" s="184"/>
      <c r="MHR71" s="184"/>
      <c r="MHS71" s="184"/>
      <c r="MHT71" s="184"/>
      <c r="MHU71" s="184"/>
      <c r="MHV71" s="184"/>
      <c r="MHW71" s="184"/>
      <c r="MHX71" s="184"/>
      <c r="MHY71" s="184"/>
      <c r="MHZ71" s="184"/>
      <c r="MIA71" s="184"/>
      <c r="MIB71" s="184"/>
      <c r="MIC71" s="184"/>
      <c r="MID71" s="184"/>
      <c r="MIE71" s="184"/>
      <c r="MIF71" s="183"/>
      <c r="MIG71" s="184"/>
      <c r="MIH71" s="184"/>
      <c r="MII71" s="184"/>
      <c r="MIJ71" s="184"/>
      <c r="MIK71" s="184"/>
      <c r="MIL71" s="184"/>
      <c r="MIM71" s="184"/>
      <c r="MIN71" s="184"/>
      <c r="MIO71" s="184"/>
      <c r="MIP71" s="184"/>
      <c r="MIQ71" s="184"/>
      <c r="MIR71" s="184"/>
      <c r="MIS71" s="184"/>
      <c r="MIT71" s="184"/>
      <c r="MIU71" s="184"/>
      <c r="MIV71" s="184"/>
      <c r="MIW71" s="183"/>
      <c r="MIX71" s="184"/>
      <c r="MIY71" s="184"/>
      <c r="MIZ71" s="184"/>
      <c r="MJA71" s="184"/>
      <c r="MJB71" s="184"/>
      <c r="MJC71" s="184"/>
      <c r="MJD71" s="184"/>
      <c r="MJE71" s="184"/>
      <c r="MJF71" s="184"/>
      <c r="MJG71" s="184"/>
      <c r="MJH71" s="184"/>
      <c r="MJI71" s="184"/>
      <c r="MJJ71" s="184"/>
      <c r="MJK71" s="184"/>
      <c r="MJL71" s="184"/>
      <c r="MJM71" s="184"/>
      <c r="MJN71" s="183"/>
      <c r="MJO71" s="184"/>
      <c r="MJP71" s="184"/>
      <c r="MJQ71" s="184"/>
      <c r="MJR71" s="184"/>
      <c r="MJS71" s="184"/>
      <c r="MJT71" s="184"/>
      <c r="MJU71" s="184"/>
      <c r="MJV71" s="184"/>
      <c r="MJW71" s="184"/>
      <c r="MJX71" s="184"/>
      <c r="MJY71" s="184"/>
      <c r="MJZ71" s="184"/>
      <c r="MKA71" s="184"/>
      <c r="MKB71" s="184"/>
      <c r="MKC71" s="184"/>
      <c r="MKD71" s="184"/>
      <c r="MKE71" s="183"/>
      <c r="MKF71" s="184"/>
      <c r="MKG71" s="184"/>
      <c r="MKH71" s="184"/>
      <c r="MKI71" s="184"/>
      <c r="MKJ71" s="184"/>
      <c r="MKK71" s="184"/>
      <c r="MKL71" s="184"/>
      <c r="MKM71" s="184"/>
      <c r="MKN71" s="184"/>
      <c r="MKO71" s="184"/>
      <c r="MKP71" s="184"/>
      <c r="MKQ71" s="184"/>
      <c r="MKR71" s="184"/>
      <c r="MKS71" s="184"/>
      <c r="MKT71" s="184"/>
      <c r="MKU71" s="184"/>
      <c r="MKV71" s="183"/>
      <c r="MKW71" s="184"/>
      <c r="MKX71" s="184"/>
      <c r="MKY71" s="184"/>
      <c r="MKZ71" s="184"/>
      <c r="MLA71" s="184"/>
      <c r="MLB71" s="184"/>
      <c r="MLC71" s="184"/>
      <c r="MLD71" s="184"/>
      <c r="MLE71" s="184"/>
      <c r="MLF71" s="184"/>
      <c r="MLG71" s="184"/>
      <c r="MLH71" s="184"/>
      <c r="MLI71" s="184"/>
      <c r="MLJ71" s="184"/>
      <c r="MLK71" s="184"/>
      <c r="MLL71" s="184"/>
      <c r="MLM71" s="183"/>
      <c r="MLN71" s="184"/>
      <c r="MLO71" s="184"/>
      <c r="MLP71" s="184"/>
      <c r="MLQ71" s="184"/>
      <c r="MLR71" s="184"/>
      <c r="MLS71" s="184"/>
      <c r="MLT71" s="184"/>
      <c r="MLU71" s="184"/>
      <c r="MLV71" s="184"/>
      <c r="MLW71" s="184"/>
      <c r="MLX71" s="184"/>
      <c r="MLY71" s="184"/>
      <c r="MLZ71" s="184"/>
      <c r="MMA71" s="184"/>
      <c r="MMB71" s="184"/>
      <c r="MMC71" s="184"/>
      <c r="MMD71" s="183"/>
      <c r="MME71" s="184"/>
      <c r="MMF71" s="184"/>
      <c r="MMG71" s="184"/>
      <c r="MMH71" s="184"/>
      <c r="MMI71" s="184"/>
      <c r="MMJ71" s="184"/>
      <c r="MMK71" s="184"/>
      <c r="MML71" s="184"/>
      <c r="MMM71" s="184"/>
      <c r="MMN71" s="184"/>
      <c r="MMO71" s="184"/>
      <c r="MMP71" s="184"/>
      <c r="MMQ71" s="184"/>
      <c r="MMR71" s="184"/>
      <c r="MMS71" s="184"/>
      <c r="MMT71" s="184"/>
      <c r="MMU71" s="183"/>
      <c r="MMV71" s="184"/>
      <c r="MMW71" s="184"/>
      <c r="MMX71" s="184"/>
      <c r="MMY71" s="184"/>
      <c r="MMZ71" s="184"/>
      <c r="MNA71" s="184"/>
      <c r="MNB71" s="184"/>
      <c r="MNC71" s="184"/>
      <c r="MND71" s="184"/>
      <c r="MNE71" s="184"/>
      <c r="MNF71" s="184"/>
      <c r="MNG71" s="184"/>
      <c r="MNH71" s="184"/>
      <c r="MNI71" s="184"/>
      <c r="MNJ71" s="184"/>
      <c r="MNK71" s="184"/>
      <c r="MNL71" s="183"/>
      <c r="MNM71" s="184"/>
      <c r="MNN71" s="184"/>
      <c r="MNO71" s="184"/>
      <c r="MNP71" s="184"/>
      <c r="MNQ71" s="184"/>
      <c r="MNR71" s="184"/>
      <c r="MNS71" s="184"/>
      <c r="MNT71" s="184"/>
      <c r="MNU71" s="184"/>
      <c r="MNV71" s="184"/>
      <c r="MNW71" s="184"/>
      <c r="MNX71" s="184"/>
      <c r="MNY71" s="184"/>
      <c r="MNZ71" s="184"/>
      <c r="MOA71" s="184"/>
      <c r="MOB71" s="184"/>
      <c r="MOC71" s="183"/>
      <c r="MOD71" s="184"/>
      <c r="MOE71" s="184"/>
      <c r="MOF71" s="184"/>
      <c r="MOG71" s="184"/>
      <c r="MOH71" s="184"/>
      <c r="MOI71" s="184"/>
      <c r="MOJ71" s="184"/>
      <c r="MOK71" s="184"/>
      <c r="MOL71" s="184"/>
      <c r="MOM71" s="184"/>
      <c r="MON71" s="184"/>
      <c r="MOO71" s="184"/>
      <c r="MOP71" s="184"/>
      <c r="MOQ71" s="184"/>
      <c r="MOR71" s="184"/>
      <c r="MOS71" s="184"/>
      <c r="MOT71" s="183"/>
      <c r="MOU71" s="184"/>
      <c r="MOV71" s="184"/>
      <c r="MOW71" s="184"/>
      <c r="MOX71" s="184"/>
      <c r="MOY71" s="184"/>
      <c r="MOZ71" s="184"/>
      <c r="MPA71" s="184"/>
      <c r="MPB71" s="184"/>
      <c r="MPC71" s="184"/>
      <c r="MPD71" s="184"/>
      <c r="MPE71" s="184"/>
      <c r="MPF71" s="184"/>
      <c r="MPG71" s="184"/>
      <c r="MPH71" s="184"/>
      <c r="MPI71" s="184"/>
      <c r="MPJ71" s="184"/>
      <c r="MPK71" s="183"/>
      <c r="MPL71" s="184"/>
      <c r="MPM71" s="184"/>
      <c r="MPN71" s="184"/>
      <c r="MPO71" s="184"/>
      <c r="MPP71" s="184"/>
      <c r="MPQ71" s="184"/>
      <c r="MPR71" s="184"/>
      <c r="MPS71" s="184"/>
      <c r="MPT71" s="184"/>
      <c r="MPU71" s="184"/>
      <c r="MPV71" s="184"/>
      <c r="MPW71" s="184"/>
      <c r="MPX71" s="184"/>
      <c r="MPY71" s="184"/>
      <c r="MPZ71" s="184"/>
      <c r="MQA71" s="184"/>
      <c r="MQB71" s="183"/>
      <c r="MQC71" s="184"/>
      <c r="MQD71" s="184"/>
      <c r="MQE71" s="184"/>
      <c r="MQF71" s="184"/>
      <c r="MQG71" s="184"/>
      <c r="MQH71" s="184"/>
      <c r="MQI71" s="184"/>
      <c r="MQJ71" s="184"/>
      <c r="MQK71" s="184"/>
      <c r="MQL71" s="184"/>
      <c r="MQM71" s="184"/>
      <c r="MQN71" s="184"/>
      <c r="MQO71" s="184"/>
      <c r="MQP71" s="184"/>
      <c r="MQQ71" s="184"/>
      <c r="MQR71" s="184"/>
      <c r="MQS71" s="183"/>
      <c r="MQT71" s="184"/>
      <c r="MQU71" s="184"/>
      <c r="MQV71" s="184"/>
      <c r="MQW71" s="184"/>
      <c r="MQX71" s="184"/>
      <c r="MQY71" s="184"/>
      <c r="MQZ71" s="184"/>
      <c r="MRA71" s="184"/>
      <c r="MRB71" s="184"/>
      <c r="MRC71" s="184"/>
      <c r="MRD71" s="184"/>
      <c r="MRE71" s="184"/>
      <c r="MRF71" s="184"/>
      <c r="MRG71" s="184"/>
      <c r="MRH71" s="184"/>
      <c r="MRI71" s="184"/>
      <c r="MRJ71" s="183"/>
      <c r="MRK71" s="184"/>
      <c r="MRL71" s="184"/>
      <c r="MRM71" s="184"/>
      <c r="MRN71" s="184"/>
      <c r="MRO71" s="184"/>
      <c r="MRP71" s="184"/>
      <c r="MRQ71" s="184"/>
      <c r="MRR71" s="184"/>
      <c r="MRS71" s="184"/>
      <c r="MRT71" s="184"/>
      <c r="MRU71" s="184"/>
      <c r="MRV71" s="184"/>
      <c r="MRW71" s="184"/>
      <c r="MRX71" s="184"/>
      <c r="MRY71" s="184"/>
      <c r="MRZ71" s="184"/>
      <c r="MSA71" s="183"/>
      <c r="MSB71" s="184"/>
      <c r="MSC71" s="184"/>
      <c r="MSD71" s="184"/>
      <c r="MSE71" s="184"/>
      <c r="MSF71" s="184"/>
      <c r="MSG71" s="184"/>
      <c r="MSH71" s="184"/>
      <c r="MSI71" s="184"/>
      <c r="MSJ71" s="184"/>
      <c r="MSK71" s="184"/>
      <c r="MSL71" s="184"/>
      <c r="MSM71" s="184"/>
      <c r="MSN71" s="184"/>
      <c r="MSO71" s="184"/>
      <c r="MSP71" s="184"/>
      <c r="MSQ71" s="184"/>
      <c r="MSR71" s="183"/>
      <c r="MSS71" s="184"/>
      <c r="MST71" s="184"/>
      <c r="MSU71" s="184"/>
      <c r="MSV71" s="184"/>
      <c r="MSW71" s="184"/>
      <c r="MSX71" s="184"/>
      <c r="MSY71" s="184"/>
      <c r="MSZ71" s="184"/>
      <c r="MTA71" s="184"/>
      <c r="MTB71" s="184"/>
      <c r="MTC71" s="184"/>
      <c r="MTD71" s="184"/>
      <c r="MTE71" s="184"/>
      <c r="MTF71" s="184"/>
      <c r="MTG71" s="184"/>
      <c r="MTH71" s="184"/>
      <c r="MTI71" s="183"/>
      <c r="MTJ71" s="184"/>
      <c r="MTK71" s="184"/>
      <c r="MTL71" s="184"/>
      <c r="MTM71" s="184"/>
      <c r="MTN71" s="184"/>
      <c r="MTO71" s="184"/>
      <c r="MTP71" s="184"/>
      <c r="MTQ71" s="184"/>
      <c r="MTR71" s="184"/>
      <c r="MTS71" s="184"/>
      <c r="MTT71" s="184"/>
      <c r="MTU71" s="184"/>
      <c r="MTV71" s="184"/>
      <c r="MTW71" s="184"/>
      <c r="MTX71" s="184"/>
      <c r="MTY71" s="184"/>
      <c r="MTZ71" s="183"/>
      <c r="MUA71" s="184"/>
      <c r="MUB71" s="184"/>
      <c r="MUC71" s="184"/>
      <c r="MUD71" s="184"/>
      <c r="MUE71" s="184"/>
      <c r="MUF71" s="184"/>
      <c r="MUG71" s="184"/>
      <c r="MUH71" s="184"/>
      <c r="MUI71" s="184"/>
      <c r="MUJ71" s="184"/>
      <c r="MUK71" s="184"/>
      <c r="MUL71" s="184"/>
      <c r="MUM71" s="184"/>
      <c r="MUN71" s="184"/>
      <c r="MUO71" s="184"/>
      <c r="MUP71" s="184"/>
      <c r="MUQ71" s="183"/>
      <c r="MUR71" s="184"/>
      <c r="MUS71" s="184"/>
      <c r="MUT71" s="184"/>
      <c r="MUU71" s="184"/>
      <c r="MUV71" s="184"/>
      <c r="MUW71" s="184"/>
      <c r="MUX71" s="184"/>
      <c r="MUY71" s="184"/>
      <c r="MUZ71" s="184"/>
      <c r="MVA71" s="184"/>
      <c r="MVB71" s="184"/>
      <c r="MVC71" s="184"/>
      <c r="MVD71" s="184"/>
      <c r="MVE71" s="184"/>
      <c r="MVF71" s="184"/>
      <c r="MVG71" s="184"/>
      <c r="MVH71" s="183"/>
      <c r="MVI71" s="184"/>
      <c r="MVJ71" s="184"/>
      <c r="MVK71" s="184"/>
      <c r="MVL71" s="184"/>
      <c r="MVM71" s="184"/>
      <c r="MVN71" s="184"/>
      <c r="MVO71" s="184"/>
      <c r="MVP71" s="184"/>
      <c r="MVQ71" s="184"/>
      <c r="MVR71" s="184"/>
      <c r="MVS71" s="184"/>
      <c r="MVT71" s="184"/>
      <c r="MVU71" s="184"/>
      <c r="MVV71" s="184"/>
      <c r="MVW71" s="184"/>
      <c r="MVX71" s="184"/>
      <c r="MVY71" s="183"/>
      <c r="MVZ71" s="184"/>
      <c r="MWA71" s="184"/>
      <c r="MWB71" s="184"/>
      <c r="MWC71" s="184"/>
      <c r="MWD71" s="184"/>
      <c r="MWE71" s="184"/>
      <c r="MWF71" s="184"/>
      <c r="MWG71" s="184"/>
      <c r="MWH71" s="184"/>
      <c r="MWI71" s="184"/>
      <c r="MWJ71" s="184"/>
      <c r="MWK71" s="184"/>
      <c r="MWL71" s="184"/>
      <c r="MWM71" s="184"/>
      <c r="MWN71" s="184"/>
      <c r="MWO71" s="184"/>
      <c r="MWP71" s="183"/>
      <c r="MWQ71" s="184"/>
      <c r="MWR71" s="184"/>
      <c r="MWS71" s="184"/>
      <c r="MWT71" s="184"/>
      <c r="MWU71" s="184"/>
      <c r="MWV71" s="184"/>
      <c r="MWW71" s="184"/>
      <c r="MWX71" s="184"/>
      <c r="MWY71" s="184"/>
      <c r="MWZ71" s="184"/>
      <c r="MXA71" s="184"/>
      <c r="MXB71" s="184"/>
      <c r="MXC71" s="184"/>
      <c r="MXD71" s="184"/>
      <c r="MXE71" s="184"/>
      <c r="MXF71" s="184"/>
      <c r="MXG71" s="183"/>
      <c r="MXH71" s="184"/>
      <c r="MXI71" s="184"/>
      <c r="MXJ71" s="184"/>
      <c r="MXK71" s="184"/>
      <c r="MXL71" s="184"/>
      <c r="MXM71" s="184"/>
      <c r="MXN71" s="184"/>
      <c r="MXO71" s="184"/>
      <c r="MXP71" s="184"/>
      <c r="MXQ71" s="184"/>
      <c r="MXR71" s="184"/>
      <c r="MXS71" s="184"/>
      <c r="MXT71" s="184"/>
      <c r="MXU71" s="184"/>
      <c r="MXV71" s="184"/>
      <c r="MXW71" s="184"/>
      <c r="MXX71" s="183"/>
      <c r="MXY71" s="184"/>
      <c r="MXZ71" s="184"/>
      <c r="MYA71" s="184"/>
      <c r="MYB71" s="184"/>
      <c r="MYC71" s="184"/>
      <c r="MYD71" s="184"/>
      <c r="MYE71" s="184"/>
      <c r="MYF71" s="184"/>
      <c r="MYG71" s="184"/>
      <c r="MYH71" s="184"/>
      <c r="MYI71" s="184"/>
      <c r="MYJ71" s="184"/>
      <c r="MYK71" s="184"/>
      <c r="MYL71" s="184"/>
      <c r="MYM71" s="184"/>
      <c r="MYN71" s="184"/>
      <c r="MYO71" s="183"/>
      <c r="MYP71" s="184"/>
      <c r="MYQ71" s="184"/>
      <c r="MYR71" s="184"/>
      <c r="MYS71" s="184"/>
      <c r="MYT71" s="184"/>
      <c r="MYU71" s="184"/>
      <c r="MYV71" s="184"/>
      <c r="MYW71" s="184"/>
      <c r="MYX71" s="184"/>
      <c r="MYY71" s="184"/>
      <c r="MYZ71" s="184"/>
      <c r="MZA71" s="184"/>
      <c r="MZB71" s="184"/>
      <c r="MZC71" s="184"/>
      <c r="MZD71" s="184"/>
      <c r="MZE71" s="184"/>
      <c r="MZF71" s="183"/>
      <c r="MZG71" s="184"/>
      <c r="MZH71" s="184"/>
      <c r="MZI71" s="184"/>
      <c r="MZJ71" s="184"/>
      <c r="MZK71" s="184"/>
      <c r="MZL71" s="184"/>
      <c r="MZM71" s="184"/>
      <c r="MZN71" s="184"/>
      <c r="MZO71" s="184"/>
      <c r="MZP71" s="184"/>
      <c r="MZQ71" s="184"/>
      <c r="MZR71" s="184"/>
      <c r="MZS71" s="184"/>
      <c r="MZT71" s="184"/>
      <c r="MZU71" s="184"/>
      <c r="MZV71" s="184"/>
      <c r="MZW71" s="183"/>
      <c r="MZX71" s="184"/>
      <c r="MZY71" s="184"/>
      <c r="MZZ71" s="184"/>
      <c r="NAA71" s="184"/>
      <c r="NAB71" s="184"/>
      <c r="NAC71" s="184"/>
      <c r="NAD71" s="184"/>
      <c r="NAE71" s="184"/>
      <c r="NAF71" s="184"/>
      <c r="NAG71" s="184"/>
      <c r="NAH71" s="184"/>
      <c r="NAI71" s="184"/>
      <c r="NAJ71" s="184"/>
      <c r="NAK71" s="184"/>
      <c r="NAL71" s="184"/>
      <c r="NAM71" s="184"/>
      <c r="NAN71" s="183"/>
      <c r="NAO71" s="184"/>
      <c r="NAP71" s="184"/>
      <c r="NAQ71" s="184"/>
      <c r="NAR71" s="184"/>
      <c r="NAS71" s="184"/>
      <c r="NAT71" s="184"/>
      <c r="NAU71" s="184"/>
      <c r="NAV71" s="184"/>
      <c r="NAW71" s="184"/>
      <c r="NAX71" s="184"/>
      <c r="NAY71" s="184"/>
      <c r="NAZ71" s="184"/>
      <c r="NBA71" s="184"/>
      <c r="NBB71" s="184"/>
      <c r="NBC71" s="184"/>
      <c r="NBD71" s="184"/>
      <c r="NBE71" s="183"/>
      <c r="NBF71" s="184"/>
      <c r="NBG71" s="184"/>
      <c r="NBH71" s="184"/>
      <c r="NBI71" s="184"/>
      <c r="NBJ71" s="184"/>
      <c r="NBK71" s="184"/>
      <c r="NBL71" s="184"/>
      <c r="NBM71" s="184"/>
      <c r="NBN71" s="184"/>
      <c r="NBO71" s="184"/>
      <c r="NBP71" s="184"/>
      <c r="NBQ71" s="184"/>
      <c r="NBR71" s="184"/>
      <c r="NBS71" s="184"/>
      <c r="NBT71" s="184"/>
      <c r="NBU71" s="184"/>
      <c r="NBV71" s="183"/>
      <c r="NBW71" s="184"/>
      <c r="NBX71" s="184"/>
      <c r="NBY71" s="184"/>
      <c r="NBZ71" s="184"/>
      <c r="NCA71" s="184"/>
      <c r="NCB71" s="184"/>
      <c r="NCC71" s="184"/>
      <c r="NCD71" s="184"/>
      <c r="NCE71" s="184"/>
      <c r="NCF71" s="184"/>
      <c r="NCG71" s="184"/>
      <c r="NCH71" s="184"/>
      <c r="NCI71" s="184"/>
      <c r="NCJ71" s="184"/>
      <c r="NCK71" s="184"/>
      <c r="NCL71" s="184"/>
      <c r="NCM71" s="183"/>
      <c r="NCN71" s="184"/>
      <c r="NCO71" s="184"/>
      <c r="NCP71" s="184"/>
      <c r="NCQ71" s="184"/>
      <c r="NCR71" s="184"/>
      <c r="NCS71" s="184"/>
      <c r="NCT71" s="184"/>
      <c r="NCU71" s="184"/>
      <c r="NCV71" s="184"/>
      <c r="NCW71" s="184"/>
      <c r="NCX71" s="184"/>
      <c r="NCY71" s="184"/>
      <c r="NCZ71" s="184"/>
      <c r="NDA71" s="184"/>
      <c r="NDB71" s="184"/>
      <c r="NDC71" s="184"/>
      <c r="NDD71" s="183"/>
      <c r="NDE71" s="184"/>
      <c r="NDF71" s="184"/>
      <c r="NDG71" s="184"/>
      <c r="NDH71" s="184"/>
      <c r="NDI71" s="184"/>
      <c r="NDJ71" s="184"/>
      <c r="NDK71" s="184"/>
      <c r="NDL71" s="184"/>
      <c r="NDM71" s="184"/>
      <c r="NDN71" s="184"/>
      <c r="NDO71" s="184"/>
      <c r="NDP71" s="184"/>
      <c r="NDQ71" s="184"/>
      <c r="NDR71" s="184"/>
      <c r="NDS71" s="184"/>
      <c r="NDT71" s="184"/>
      <c r="NDU71" s="183"/>
      <c r="NDV71" s="184"/>
      <c r="NDW71" s="184"/>
      <c r="NDX71" s="184"/>
      <c r="NDY71" s="184"/>
      <c r="NDZ71" s="184"/>
      <c r="NEA71" s="184"/>
      <c r="NEB71" s="184"/>
      <c r="NEC71" s="184"/>
      <c r="NED71" s="184"/>
      <c r="NEE71" s="184"/>
      <c r="NEF71" s="184"/>
      <c r="NEG71" s="184"/>
      <c r="NEH71" s="184"/>
      <c r="NEI71" s="184"/>
      <c r="NEJ71" s="184"/>
      <c r="NEK71" s="184"/>
      <c r="NEL71" s="183"/>
      <c r="NEM71" s="184"/>
      <c r="NEN71" s="184"/>
      <c r="NEO71" s="184"/>
      <c r="NEP71" s="184"/>
      <c r="NEQ71" s="184"/>
      <c r="NER71" s="184"/>
      <c r="NES71" s="184"/>
      <c r="NET71" s="184"/>
      <c r="NEU71" s="184"/>
      <c r="NEV71" s="184"/>
      <c r="NEW71" s="184"/>
      <c r="NEX71" s="184"/>
      <c r="NEY71" s="184"/>
      <c r="NEZ71" s="184"/>
      <c r="NFA71" s="184"/>
      <c r="NFB71" s="184"/>
      <c r="NFC71" s="183"/>
      <c r="NFD71" s="184"/>
      <c r="NFE71" s="184"/>
      <c r="NFF71" s="184"/>
      <c r="NFG71" s="184"/>
      <c r="NFH71" s="184"/>
      <c r="NFI71" s="184"/>
      <c r="NFJ71" s="184"/>
      <c r="NFK71" s="184"/>
      <c r="NFL71" s="184"/>
      <c r="NFM71" s="184"/>
      <c r="NFN71" s="184"/>
      <c r="NFO71" s="184"/>
      <c r="NFP71" s="184"/>
      <c r="NFQ71" s="184"/>
      <c r="NFR71" s="184"/>
      <c r="NFS71" s="184"/>
      <c r="NFT71" s="183"/>
      <c r="NFU71" s="184"/>
      <c r="NFV71" s="184"/>
      <c r="NFW71" s="184"/>
      <c r="NFX71" s="184"/>
      <c r="NFY71" s="184"/>
      <c r="NFZ71" s="184"/>
      <c r="NGA71" s="184"/>
      <c r="NGB71" s="184"/>
      <c r="NGC71" s="184"/>
      <c r="NGD71" s="184"/>
      <c r="NGE71" s="184"/>
      <c r="NGF71" s="184"/>
      <c r="NGG71" s="184"/>
      <c r="NGH71" s="184"/>
      <c r="NGI71" s="184"/>
      <c r="NGJ71" s="184"/>
      <c r="NGK71" s="183"/>
      <c r="NGL71" s="184"/>
      <c r="NGM71" s="184"/>
      <c r="NGN71" s="184"/>
      <c r="NGO71" s="184"/>
      <c r="NGP71" s="184"/>
      <c r="NGQ71" s="184"/>
      <c r="NGR71" s="184"/>
      <c r="NGS71" s="184"/>
      <c r="NGT71" s="184"/>
      <c r="NGU71" s="184"/>
      <c r="NGV71" s="184"/>
      <c r="NGW71" s="184"/>
      <c r="NGX71" s="184"/>
      <c r="NGY71" s="184"/>
      <c r="NGZ71" s="184"/>
      <c r="NHA71" s="184"/>
      <c r="NHB71" s="183"/>
      <c r="NHC71" s="184"/>
      <c r="NHD71" s="184"/>
      <c r="NHE71" s="184"/>
      <c r="NHF71" s="184"/>
      <c r="NHG71" s="184"/>
      <c r="NHH71" s="184"/>
      <c r="NHI71" s="184"/>
      <c r="NHJ71" s="184"/>
      <c r="NHK71" s="184"/>
      <c r="NHL71" s="184"/>
      <c r="NHM71" s="184"/>
      <c r="NHN71" s="184"/>
      <c r="NHO71" s="184"/>
      <c r="NHP71" s="184"/>
      <c r="NHQ71" s="184"/>
      <c r="NHR71" s="184"/>
      <c r="NHS71" s="183"/>
      <c r="NHT71" s="184"/>
      <c r="NHU71" s="184"/>
      <c r="NHV71" s="184"/>
      <c r="NHW71" s="184"/>
      <c r="NHX71" s="184"/>
      <c r="NHY71" s="184"/>
      <c r="NHZ71" s="184"/>
      <c r="NIA71" s="184"/>
      <c r="NIB71" s="184"/>
      <c r="NIC71" s="184"/>
      <c r="NID71" s="184"/>
      <c r="NIE71" s="184"/>
      <c r="NIF71" s="184"/>
      <c r="NIG71" s="184"/>
      <c r="NIH71" s="184"/>
      <c r="NII71" s="184"/>
      <c r="NIJ71" s="183"/>
      <c r="NIK71" s="184"/>
      <c r="NIL71" s="184"/>
      <c r="NIM71" s="184"/>
      <c r="NIN71" s="184"/>
      <c r="NIO71" s="184"/>
      <c r="NIP71" s="184"/>
      <c r="NIQ71" s="184"/>
      <c r="NIR71" s="184"/>
      <c r="NIS71" s="184"/>
      <c r="NIT71" s="184"/>
      <c r="NIU71" s="184"/>
      <c r="NIV71" s="184"/>
      <c r="NIW71" s="184"/>
      <c r="NIX71" s="184"/>
      <c r="NIY71" s="184"/>
      <c r="NIZ71" s="184"/>
      <c r="NJA71" s="183"/>
      <c r="NJB71" s="184"/>
      <c r="NJC71" s="184"/>
      <c r="NJD71" s="184"/>
      <c r="NJE71" s="184"/>
      <c r="NJF71" s="184"/>
      <c r="NJG71" s="184"/>
      <c r="NJH71" s="184"/>
      <c r="NJI71" s="184"/>
      <c r="NJJ71" s="184"/>
      <c r="NJK71" s="184"/>
      <c r="NJL71" s="184"/>
      <c r="NJM71" s="184"/>
      <c r="NJN71" s="184"/>
      <c r="NJO71" s="184"/>
      <c r="NJP71" s="184"/>
      <c r="NJQ71" s="184"/>
      <c r="NJR71" s="183"/>
      <c r="NJS71" s="184"/>
      <c r="NJT71" s="184"/>
      <c r="NJU71" s="184"/>
      <c r="NJV71" s="184"/>
      <c r="NJW71" s="184"/>
      <c r="NJX71" s="184"/>
      <c r="NJY71" s="184"/>
      <c r="NJZ71" s="184"/>
      <c r="NKA71" s="184"/>
      <c r="NKB71" s="184"/>
      <c r="NKC71" s="184"/>
      <c r="NKD71" s="184"/>
      <c r="NKE71" s="184"/>
      <c r="NKF71" s="184"/>
      <c r="NKG71" s="184"/>
      <c r="NKH71" s="184"/>
      <c r="NKI71" s="183"/>
      <c r="NKJ71" s="184"/>
      <c r="NKK71" s="184"/>
      <c r="NKL71" s="184"/>
      <c r="NKM71" s="184"/>
      <c r="NKN71" s="184"/>
      <c r="NKO71" s="184"/>
      <c r="NKP71" s="184"/>
      <c r="NKQ71" s="184"/>
      <c r="NKR71" s="184"/>
      <c r="NKS71" s="184"/>
      <c r="NKT71" s="184"/>
      <c r="NKU71" s="184"/>
      <c r="NKV71" s="184"/>
      <c r="NKW71" s="184"/>
      <c r="NKX71" s="184"/>
      <c r="NKY71" s="184"/>
      <c r="NKZ71" s="183"/>
      <c r="NLA71" s="184"/>
      <c r="NLB71" s="184"/>
      <c r="NLC71" s="184"/>
      <c r="NLD71" s="184"/>
      <c r="NLE71" s="184"/>
      <c r="NLF71" s="184"/>
      <c r="NLG71" s="184"/>
      <c r="NLH71" s="184"/>
      <c r="NLI71" s="184"/>
      <c r="NLJ71" s="184"/>
      <c r="NLK71" s="184"/>
      <c r="NLL71" s="184"/>
      <c r="NLM71" s="184"/>
      <c r="NLN71" s="184"/>
      <c r="NLO71" s="184"/>
      <c r="NLP71" s="184"/>
      <c r="NLQ71" s="183"/>
      <c r="NLR71" s="184"/>
      <c r="NLS71" s="184"/>
      <c r="NLT71" s="184"/>
      <c r="NLU71" s="184"/>
      <c r="NLV71" s="184"/>
      <c r="NLW71" s="184"/>
      <c r="NLX71" s="184"/>
      <c r="NLY71" s="184"/>
      <c r="NLZ71" s="184"/>
      <c r="NMA71" s="184"/>
      <c r="NMB71" s="184"/>
      <c r="NMC71" s="184"/>
      <c r="NMD71" s="184"/>
      <c r="NME71" s="184"/>
      <c r="NMF71" s="184"/>
      <c r="NMG71" s="184"/>
      <c r="NMH71" s="183"/>
      <c r="NMI71" s="184"/>
      <c r="NMJ71" s="184"/>
      <c r="NMK71" s="184"/>
      <c r="NML71" s="184"/>
      <c r="NMM71" s="184"/>
      <c r="NMN71" s="184"/>
      <c r="NMO71" s="184"/>
      <c r="NMP71" s="184"/>
      <c r="NMQ71" s="184"/>
      <c r="NMR71" s="184"/>
      <c r="NMS71" s="184"/>
      <c r="NMT71" s="184"/>
      <c r="NMU71" s="184"/>
      <c r="NMV71" s="184"/>
      <c r="NMW71" s="184"/>
      <c r="NMX71" s="184"/>
      <c r="NMY71" s="183"/>
      <c r="NMZ71" s="184"/>
      <c r="NNA71" s="184"/>
      <c r="NNB71" s="184"/>
      <c r="NNC71" s="184"/>
      <c r="NND71" s="184"/>
      <c r="NNE71" s="184"/>
      <c r="NNF71" s="184"/>
      <c r="NNG71" s="184"/>
      <c r="NNH71" s="184"/>
      <c r="NNI71" s="184"/>
      <c r="NNJ71" s="184"/>
      <c r="NNK71" s="184"/>
      <c r="NNL71" s="184"/>
      <c r="NNM71" s="184"/>
      <c r="NNN71" s="184"/>
      <c r="NNO71" s="184"/>
      <c r="NNP71" s="183"/>
      <c r="NNQ71" s="184"/>
      <c r="NNR71" s="184"/>
      <c r="NNS71" s="184"/>
      <c r="NNT71" s="184"/>
      <c r="NNU71" s="184"/>
      <c r="NNV71" s="184"/>
      <c r="NNW71" s="184"/>
      <c r="NNX71" s="184"/>
      <c r="NNY71" s="184"/>
      <c r="NNZ71" s="184"/>
      <c r="NOA71" s="184"/>
      <c r="NOB71" s="184"/>
      <c r="NOC71" s="184"/>
      <c r="NOD71" s="184"/>
      <c r="NOE71" s="184"/>
      <c r="NOF71" s="184"/>
      <c r="NOG71" s="183"/>
      <c r="NOH71" s="184"/>
      <c r="NOI71" s="184"/>
      <c r="NOJ71" s="184"/>
      <c r="NOK71" s="184"/>
      <c r="NOL71" s="184"/>
      <c r="NOM71" s="184"/>
      <c r="NON71" s="184"/>
      <c r="NOO71" s="184"/>
      <c r="NOP71" s="184"/>
      <c r="NOQ71" s="184"/>
      <c r="NOR71" s="184"/>
      <c r="NOS71" s="184"/>
      <c r="NOT71" s="184"/>
      <c r="NOU71" s="184"/>
      <c r="NOV71" s="184"/>
      <c r="NOW71" s="184"/>
      <c r="NOX71" s="183"/>
      <c r="NOY71" s="184"/>
      <c r="NOZ71" s="184"/>
      <c r="NPA71" s="184"/>
      <c r="NPB71" s="184"/>
      <c r="NPC71" s="184"/>
      <c r="NPD71" s="184"/>
      <c r="NPE71" s="184"/>
      <c r="NPF71" s="184"/>
      <c r="NPG71" s="184"/>
      <c r="NPH71" s="184"/>
      <c r="NPI71" s="184"/>
      <c r="NPJ71" s="184"/>
      <c r="NPK71" s="184"/>
      <c r="NPL71" s="184"/>
      <c r="NPM71" s="184"/>
      <c r="NPN71" s="184"/>
      <c r="NPO71" s="183"/>
      <c r="NPP71" s="184"/>
      <c r="NPQ71" s="184"/>
      <c r="NPR71" s="184"/>
      <c r="NPS71" s="184"/>
      <c r="NPT71" s="184"/>
      <c r="NPU71" s="184"/>
      <c r="NPV71" s="184"/>
      <c r="NPW71" s="184"/>
      <c r="NPX71" s="184"/>
      <c r="NPY71" s="184"/>
      <c r="NPZ71" s="184"/>
      <c r="NQA71" s="184"/>
      <c r="NQB71" s="184"/>
      <c r="NQC71" s="184"/>
      <c r="NQD71" s="184"/>
      <c r="NQE71" s="184"/>
      <c r="NQF71" s="183"/>
      <c r="NQG71" s="184"/>
      <c r="NQH71" s="184"/>
      <c r="NQI71" s="184"/>
      <c r="NQJ71" s="184"/>
      <c r="NQK71" s="184"/>
      <c r="NQL71" s="184"/>
      <c r="NQM71" s="184"/>
      <c r="NQN71" s="184"/>
      <c r="NQO71" s="184"/>
      <c r="NQP71" s="184"/>
      <c r="NQQ71" s="184"/>
      <c r="NQR71" s="184"/>
      <c r="NQS71" s="184"/>
      <c r="NQT71" s="184"/>
      <c r="NQU71" s="184"/>
      <c r="NQV71" s="184"/>
      <c r="NQW71" s="183"/>
      <c r="NQX71" s="184"/>
      <c r="NQY71" s="184"/>
      <c r="NQZ71" s="184"/>
      <c r="NRA71" s="184"/>
      <c r="NRB71" s="184"/>
      <c r="NRC71" s="184"/>
      <c r="NRD71" s="184"/>
      <c r="NRE71" s="184"/>
      <c r="NRF71" s="184"/>
      <c r="NRG71" s="184"/>
      <c r="NRH71" s="184"/>
      <c r="NRI71" s="184"/>
      <c r="NRJ71" s="184"/>
      <c r="NRK71" s="184"/>
      <c r="NRL71" s="184"/>
      <c r="NRM71" s="184"/>
      <c r="NRN71" s="183"/>
      <c r="NRO71" s="184"/>
      <c r="NRP71" s="184"/>
      <c r="NRQ71" s="184"/>
      <c r="NRR71" s="184"/>
      <c r="NRS71" s="184"/>
      <c r="NRT71" s="184"/>
      <c r="NRU71" s="184"/>
      <c r="NRV71" s="184"/>
      <c r="NRW71" s="184"/>
      <c r="NRX71" s="184"/>
      <c r="NRY71" s="184"/>
      <c r="NRZ71" s="184"/>
      <c r="NSA71" s="184"/>
      <c r="NSB71" s="184"/>
      <c r="NSC71" s="184"/>
      <c r="NSD71" s="184"/>
      <c r="NSE71" s="183"/>
      <c r="NSF71" s="184"/>
      <c r="NSG71" s="184"/>
      <c r="NSH71" s="184"/>
      <c r="NSI71" s="184"/>
      <c r="NSJ71" s="184"/>
      <c r="NSK71" s="184"/>
      <c r="NSL71" s="184"/>
      <c r="NSM71" s="184"/>
      <c r="NSN71" s="184"/>
      <c r="NSO71" s="184"/>
      <c r="NSP71" s="184"/>
      <c r="NSQ71" s="184"/>
      <c r="NSR71" s="184"/>
      <c r="NSS71" s="184"/>
      <c r="NST71" s="184"/>
      <c r="NSU71" s="184"/>
      <c r="NSV71" s="183"/>
      <c r="NSW71" s="184"/>
      <c r="NSX71" s="184"/>
      <c r="NSY71" s="184"/>
      <c r="NSZ71" s="184"/>
      <c r="NTA71" s="184"/>
      <c r="NTB71" s="184"/>
      <c r="NTC71" s="184"/>
      <c r="NTD71" s="184"/>
      <c r="NTE71" s="184"/>
      <c r="NTF71" s="184"/>
      <c r="NTG71" s="184"/>
      <c r="NTH71" s="184"/>
      <c r="NTI71" s="184"/>
      <c r="NTJ71" s="184"/>
      <c r="NTK71" s="184"/>
      <c r="NTL71" s="184"/>
      <c r="NTM71" s="183"/>
      <c r="NTN71" s="184"/>
      <c r="NTO71" s="184"/>
      <c r="NTP71" s="184"/>
      <c r="NTQ71" s="184"/>
      <c r="NTR71" s="184"/>
      <c r="NTS71" s="184"/>
      <c r="NTT71" s="184"/>
      <c r="NTU71" s="184"/>
      <c r="NTV71" s="184"/>
      <c r="NTW71" s="184"/>
      <c r="NTX71" s="184"/>
      <c r="NTY71" s="184"/>
      <c r="NTZ71" s="184"/>
      <c r="NUA71" s="184"/>
      <c r="NUB71" s="184"/>
      <c r="NUC71" s="184"/>
      <c r="NUD71" s="183"/>
      <c r="NUE71" s="184"/>
      <c r="NUF71" s="184"/>
      <c r="NUG71" s="184"/>
      <c r="NUH71" s="184"/>
      <c r="NUI71" s="184"/>
      <c r="NUJ71" s="184"/>
      <c r="NUK71" s="184"/>
      <c r="NUL71" s="184"/>
      <c r="NUM71" s="184"/>
      <c r="NUN71" s="184"/>
      <c r="NUO71" s="184"/>
      <c r="NUP71" s="184"/>
      <c r="NUQ71" s="184"/>
      <c r="NUR71" s="184"/>
      <c r="NUS71" s="184"/>
      <c r="NUT71" s="184"/>
      <c r="NUU71" s="183"/>
      <c r="NUV71" s="184"/>
      <c r="NUW71" s="184"/>
      <c r="NUX71" s="184"/>
      <c r="NUY71" s="184"/>
      <c r="NUZ71" s="184"/>
      <c r="NVA71" s="184"/>
      <c r="NVB71" s="184"/>
      <c r="NVC71" s="184"/>
      <c r="NVD71" s="184"/>
      <c r="NVE71" s="184"/>
      <c r="NVF71" s="184"/>
      <c r="NVG71" s="184"/>
      <c r="NVH71" s="184"/>
      <c r="NVI71" s="184"/>
      <c r="NVJ71" s="184"/>
      <c r="NVK71" s="184"/>
      <c r="NVL71" s="183"/>
      <c r="NVM71" s="184"/>
      <c r="NVN71" s="184"/>
      <c r="NVO71" s="184"/>
      <c r="NVP71" s="184"/>
      <c r="NVQ71" s="184"/>
      <c r="NVR71" s="184"/>
      <c r="NVS71" s="184"/>
      <c r="NVT71" s="184"/>
      <c r="NVU71" s="184"/>
      <c r="NVV71" s="184"/>
      <c r="NVW71" s="184"/>
      <c r="NVX71" s="184"/>
      <c r="NVY71" s="184"/>
      <c r="NVZ71" s="184"/>
      <c r="NWA71" s="184"/>
      <c r="NWB71" s="184"/>
      <c r="NWC71" s="183"/>
      <c r="NWD71" s="184"/>
      <c r="NWE71" s="184"/>
      <c r="NWF71" s="184"/>
      <c r="NWG71" s="184"/>
      <c r="NWH71" s="184"/>
      <c r="NWI71" s="184"/>
      <c r="NWJ71" s="184"/>
      <c r="NWK71" s="184"/>
      <c r="NWL71" s="184"/>
      <c r="NWM71" s="184"/>
      <c r="NWN71" s="184"/>
      <c r="NWO71" s="184"/>
      <c r="NWP71" s="184"/>
      <c r="NWQ71" s="184"/>
      <c r="NWR71" s="184"/>
      <c r="NWS71" s="184"/>
      <c r="NWT71" s="183"/>
      <c r="NWU71" s="184"/>
      <c r="NWV71" s="184"/>
      <c r="NWW71" s="184"/>
      <c r="NWX71" s="184"/>
      <c r="NWY71" s="184"/>
      <c r="NWZ71" s="184"/>
      <c r="NXA71" s="184"/>
      <c r="NXB71" s="184"/>
      <c r="NXC71" s="184"/>
      <c r="NXD71" s="184"/>
      <c r="NXE71" s="184"/>
      <c r="NXF71" s="184"/>
      <c r="NXG71" s="184"/>
      <c r="NXH71" s="184"/>
      <c r="NXI71" s="184"/>
      <c r="NXJ71" s="184"/>
      <c r="NXK71" s="183"/>
      <c r="NXL71" s="184"/>
      <c r="NXM71" s="184"/>
      <c r="NXN71" s="184"/>
      <c r="NXO71" s="184"/>
      <c r="NXP71" s="184"/>
      <c r="NXQ71" s="184"/>
      <c r="NXR71" s="184"/>
      <c r="NXS71" s="184"/>
      <c r="NXT71" s="184"/>
      <c r="NXU71" s="184"/>
      <c r="NXV71" s="184"/>
      <c r="NXW71" s="184"/>
      <c r="NXX71" s="184"/>
      <c r="NXY71" s="184"/>
      <c r="NXZ71" s="184"/>
      <c r="NYA71" s="184"/>
      <c r="NYB71" s="183"/>
      <c r="NYC71" s="184"/>
      <c r="NYD71" s="184"/>
      <c r="NYE71" s="184"/>
      <c r="NYF71" s="184"/>
      <c r="NYG71" s="184"/>
      <c r="NYH71" s="184"/>
      <c r="NYI71" s="184"/>
      <c r="NYJ71" s="184"/>
      <c r="NYK71" s="184"/>
      <c r="NYL71" s="184"/>
      <c r="NYM71" s="184"/>
      <c r="NYN71" s="184"/>
      <c r="NYO71" s="184"/>
      <c r="NYP71" s="184"/>
      <c r="NYQ71" s="184"/>
      <c r="NYR71" s="184"/>
      <c r="NYS71" s="183"/>
      <c r="NYT71" s="184"/>
      <c r="NYU71" s="184"/>
      <c r="NYV71" s="184"/>
      <c r="NYW71" s="184"/>
      <c r="NYX71" s="184"/>
      <c r="NYY71" s="184"/>
      <c r="NYZ71" s="184"/>
      <c r="NZA71" s="184"/>
      <c r="NZB71" s="184"/>
      <c r="NZC71" s="184"/>
      <c r="NZD71" s="184"/>
      <c r="NZE71" s="184"/>
      <c r="NZF71" s="184"/>
      <c r="NZG71" s="184"/>
      <c r="NZH71" s="184"/>
      <c r="NZI71" s="184"/>
      <c r="NZJ71" s="183"/>
      <c r="NZK71" s="184"/>
      <c r="NZL71" s="184"/>
      <c r="NZM71" s="184"/>
      <c r="NZN71" s="184"/>
      <c r="NZO71" s="184"/>
      <c r="NZP71" s="184"/>
      <c r="NZQ71" s="184"/>
      <c r="NZR71" s="184"/>
      <c r="NZS71" s="184"/>
      <c r="NZT71" s="184"/>
      <c r="NZU71" s="184"/>
      <c r="NZV71" s="184"/>
      <c r="NZW71" s="184"/>
      <c r="NZX71" s="184"/>
      <c r="NZY71" s="184"/>
      <c r="NZZ71" s="184"/>
      <c r="OAA71" s="183"/>
      <c r="OAB71" s="184"/>
      <c r="OAC71" s="184"/>
      <c r="OAD71" s="184"/>
      <c r="OAE71" s="184"/>
      <c r="OAF71" s="184"/>
      <c r="OAG71" s="184"/>
      <c r="OAH71" s="184"/>
      <c r="OAI71" s="184"/>
      <c r="OAJ71" s="184"/>
      <c r="OAK71" s="184"/>
      <c r="OAL71" s="184"/>
      <c r="OAM71" s="184"/>
      <c r="OAN71" s="184"/>
      <c r="OAO71" s="184"/>
      <c r="OAP71" s="184"/>
      <c r="OAQ71" s="184"/>
      <c r="OAR71" s="183"/>
      <c r="OAS71" s="184"/>
      <c r="OAT71" s="184"/>
      <c r="OAU71" s="184"/>
      <c r="OAV71" s="184"/>
      <c r="OAW71" s="184"/>
      <c r="OAX71" s="184"/>
      <c r="OAY71" s="184"/>
      <c r="OAZ71" s="184"/>
      <c r="OBA71" s="184"/>
      <c r="OBB71" s="184"/>
      <c r="OBC71" s="184"/>
      <c r="OBD71" s="184"/>
      <c r="OBE71" s="184"/>
      <c r="OBF71" s="184"/>
      <c r="OBG71" s="184"/>
      <c r="OBH71" s="184"/>
      <c r="OBI71" s="183"/>
      <c r="OBJ71" s="184"/>
      <c r="OBK71" s="184"/>
      <c r="OBL71" s="184"/>
      <c r="OBM71" s="184"/>
      <c r="OBN71" s="184"/>
      <c r="OBO71" s="184"/>
      <c r="OBP71" s="184"/>
      <c r="OBQ71" s="184"/>
      <c r="OBR71" s="184"/>
      <c r="OBS71" s="184"/>
      <c r="OBT71" s="184"/>
      <c r="OBU71" s="184"/>
      <c r="OBV71" s="184"/>
      <c r="OBW71" s="184"/>
      <c r="OBX71" s="184"/>
      <c r="OBY71" s="184"/>
      <c r="OBZ71" s="183"/>
      <c r="OCA71" s="184"/>
      <c r="OCB71" s="184"/>
      <c r="OCC71" s="184"/>
      <c r="OCD71" s="184"/>
      <c r="OCE71" s="184"/>
      <c r="OCF71" s="184"/>
      <c r="OCG71" s="184"/>
      <c r="OCH71" s="184"/>
      <c r="OCI71" s="184"/>
      <c r="OCJ71" s="184"/>
      <c r="OCK71" s="184"/>
      <c r="OCL71" s="184"/>
      <c r="OCM71" s="184"/>
      <c r="OCN71" s="184"/>
      <c r="OCO71" s="184"/>
      <c r="OCP71" s="184"/>
      <c r="OCQ71" s="183"/>
      <c r="OCR71" s="184"/>
      <c r="OCS71" s="184"/>
      <c r="OCT71" s="184"/>
      <c r="OCU71" s="184"/>
      <c r="OCV71" s="184"/>
      <c r="OCW71" s="184"/>
      <c r="OCX71" s="184"/>
      <c r="OCY71" s="184"/>
      <c r="OCZ71" s="184"/>
      <c r="ODA71" s="184"/>
      <c r="ODB71" s="184"/>
      <c r="ODC71" s="184"/>
      <c r="ODD71" s="184"/>
      <c r="ODE71" s="184"/>
      <c r="ODF71" s="184"/>
      <c r="ODG71" s="184"/>
      <c r="ODH71" s="183"/>
      <c r="ODI71" s="184"/>
      <c r="ODJ71" s="184"/>
      <c r="ODK71" s="184"/>
      <c r="ODL71" s="184"/>
      <c r="ODM71" s="184"/>
      <c r="ODN71" s="184"/>
      <c r="ODO71" s="184"/>
      <c r="ODP71" s="184"/>
      <c r="ODQ71" s="184"/>
      <c r="ODR71" s="184"/>
      <c r="ODS71" s="184"/>
      <c r="ODT71" s="184"/>
      <c r="ODU71" s="184"/>
      <c r="ODV71" s="184"/>
      <c r="ODW71" s="184"/>
      <c r="ODX71" s="184"/>
      <c r="ODY71" s="183"/>
      <c r="ODZ71" s="184"/>
      <c r="OEA71" s="184"/>
      <c r="OEB71" s="184"/>
      <c r="OEC71" s="184"/>
      <c r="OED71" s="184"/>
      <c r="OEE71" s="184"/>
      <c r="OEF71" s="184"/>
      <c r="OEG71" s="184"/>
      <c r="OEH71" s="184"/>
      <c r="OEI71" s="184"/>
      <c r="OEJ71" s="184"/>
      <c r="OEK71" s="184"/>
      <c r="OEL71" s="184"/>
      <c r="OEM71" s="184"/>
      <c r="OEN71" s="184"/>
      <c r="OEO71" s="184"/>
      <c r="OEP71" s="183"/>
      <c r="OEQ71" s="184"/>
      <c r="OER71" s="184"/>
      <c r="OES71" s="184"/>
      <c r="OET71" s="184"/>
      <c r="OEU71" s="184"/>
      <c r="OEV71" s="184"/>
      <c r="OEW71" s="184"/>
      <c r="OEX71" s="184"/>
      <c r="OEY71" s="184"/>
      <c r="OEZ71" s="184"/>
      <c r="OFA71" s="184"/>
      <c r="OFB71" s="184"/>
      <c r="OFC71" s="184"/>
      <c r="OFD71" s="184"/>
      <c r="OFE71" s="184"/>
      <c r="OFF71" s="184"/>
      <c r="OFG71" s="183"/>
      <c r="OFH71" s="184"/>
      <c r="OFI71" s="184"/>
      <c r="OFJ71" s="184"/>
      <c r="OFK71" s="184"/>
      <c r="OFL71" s="184"/>
      <c r="OFM71" s="184"/>
      <c r="OFN71" s="184"/>
      <c r="OFO71" s="184"/>
      <c r="OFP71" s="184"/>
      <c r="OFQ71" s="184"/>
      <c r="OFR71" s="184"/>
      <c r="OFS71" s="184"/>
      <c r="OFT71" s="184"/>
      <c r="OFU71" s="184"/>
      <c r="OFV71" s="184"/>
      <c r="OFW71" s="184"/>
      <c r="OFX71" s="183"/>
      <c r="OFY71" s="184"/>
      <c r="OFZ71" s="184"/>
      <c r="OGA71" s="184"/>
      <c r="OGB71" s="184"/>
      <c r="OGC71" s="184"/>
      <c r="OGD71" s="184"/>
      <c r="OGE71" s="184"/>
      <c r="OGF71" s="184"/>
      <c r="OGG71" s="184"/>
      <c r="OGH71" s="184"/>
      <c r="OGI71" s="184"/>
      <c r="OGJ71" s="184"/>
      <c r="OGK71" s="184"/>
      <c r="OGL71" s="184"/>
      <c r="OGM71" s="184"/>
      <c r="OGN71" s="184"/>
      <c r="OGO71" s="183"/>
      <c r="OGP71" s="184"/>
      <c r="OGQ71" s="184"/>
      <c r="OGR71" s="184"/>
      <c r="OGS71" s="184"/>
      <c r="OGT71" s="184"/>
      <c r="OGU71" s="184"/>
      <c r="OGV71" s="184"/>
      <c r="OGW71" s="184"/>
      <c r="OGX71" s="184"/>
      <c r="OGY71" s="184"/>
      <c r="OGZ71" s="184"/>
      <c r="OHA71" s="184"/>
      <c r="OHB71" s="184"/>
      <c r="OHC71" s="184"/>
      <c r="OHD71" s="184"/>
      <c r="OHE71" s="184"/>
      <c r="OHF71" s="183"/>
      <c r="OHG71" s="184"/>
      <c r="OHH71" s="184"/>
      <c r="OHI71" s="184"/>
      <c r="OHJ71" s="184"/>
      <c r="OHK71" s="184"/>
      <c r="OHL71" s="184"/>
      <c r="OHM71" s="184"/>
      <c r="OHN71" s="184"/>
      <c r="OHO71" s="184"/>
      <c r="OHP71" s="184"/>
      <c r="OHQ71" s="184"/>
      <c r="OHR71" s="184"/>
      <c r="OHS71" s="184"/>
      <c r="OHT71" s="184"/>
      <c r="OHU71" s="184"/>
      <c r="OHV71" s="184"/>
      <c r="OHW71" s="183"/>
      <c r="OHX71" s="184"/>
      <c r="OHY71" s="184"/>
      <c r="OHZ71" s="184"/>
      <c r="OIA71" s="184"/>
      <c r="OIB71" s="184"/>
      <c r="OIC71" s="184"/>
      <c r="OID71" s="184"/>
      <c r="OIE71" s="184"/>
      <c r="OIF71" s="184"/>
      <c r="OIG71" s="184"/>
      <c r="OIH71" s="184"/>
      <c r="OII71" s="184"/>
      <c r="OIJ71" s="184"/>
      <c r="OIK71" s="184"/>
      <c r="OIL71" s="184"/>
      <c r="OIM71" s="184"/>
      <c r="OIN71" s="183"/>
      <c r="OIO71" s="184"/>
      <c r="OIP71" s="184"/>
      <c r="OIQ71" s="184"/>
      <c r="OIR71" s="184"/>
      <c r="OIS71" s="184"/>
      <c r="OIT71" s="184"/>
      <c r="OIU71" s="184"/>
      <c r="OIV71" s="184"/>
      <c r="OIW71" s="184"/>
      <c r="OIX71" s="184"/>
      <c r="OIY71" s="184"/>
      <c r="OIZ71" s="184"/>
      <c r="OJA71" s="184"/>
      <c r="OJB71" s="184"/>
      <c r="OJC71" s="184"/>
      <c r="OJD71" s="184"/>
      <c r="OJE71" s="183"/>
      <c r="OJF71" s="184"/>
      <c r="OJG71" s="184"/>
      <c r="OJH71" s="184"/>
      <c r="OJI71" s="184"/>
      <c r="OJJ71" s="184"/>
      <c r="OJK71" s="184"/>
      <c r="OJL71" s="184"/>
      <c r="OJM71" s="184"/>
      <c r="OJN71" s="184"/>
      <c r="OJO71" s="184"/>
      <c r="OJP71" s="184"/>
      <c r="OJQ71" s="184"/>
      <c r="OJR71" s="184"/>
      <c r="OJS71" s="184"/>
      <c r="OJT71" s="184"/>
      <c r="OJU71" s="184"/>
      <c r="OJV71" s="183"/>
      <c r="OJW71" s="184"/>
      <c r="OJX71" s="184"/>
      <c r="OJY71" s="184"/>
      <c r="OJZ71" s="184"/>
      <c r="OKA71" s="184"/>
      <c r="OKB71" s="184"/>
      <c r="OKC71" s="184"/>
      <c r="OKD71" s="184"/>
      <c r="OKE71" s="184"/>
      <c r="OKF71" s="184"/>
      <c r="OKG71" s="184"/>
      <c r="OKH71" s="184"/>
      <c r="OKI71" s="184"/>
      <c r="OKJ71" s="184"/>
      <c r="OKK71" s="184"/>
      <c r="OKL71" s="184"/>
      <c r="OKM71" s="183"/>
      <c r="OKN71" s="184"/>
      <c r="OKO71" s="184"/>
      <c r="OKP71" s="184"/>
      <c r="OKQ71" s="184"/>
      <c r="OKR71" s="184"/>
      <c r="OKS71" s="184"/>
      <c r="OKT71" s="184"/>
      <c r="OKU71" s="184"/>
      <c r="OKV71" s="184"/>
      <c r="OKW71" s="184"/>
      <c r="OKX71" s="184"/>
      <c r="OKY71" s="184"/>
      <c r="OKZ71" s="184"/>
      <c r="OLA71" s="184"/>
      <c r="OLB71" s="184"/>
      <c r="OLC71" s="184"/>
      <c r="OLD71" s="183"/>
      <c r="OLE71" s="184"/>
      <c r="OLF71" s="184"/>
      <c r="OLG71" s="184"/>
      <c r="OLH71" s="184"/>
      <c r="OLI71" s="184"/>
      <c r="OLJ71" s="184"/>
      <c r="OLK71" s="184"/>
      <c r="OLL71" s="184"/>
      <c r="OLM71" s="184"/>
      <c r="OLN71" s="184"/>
      <c r="OLO71" s="184"/>
      <c r="OLP71" s="184"/>
      <c r="OLQ71" s="184"/>
      <c r="OLR71" s="184"/>
      <c r="OLS71" s="184"/>
      <c r="OLT71" s="184"/>
      <c r="OLU71" s="183"/>
      <c r="OLV71" s="184"/>
      <c r="OLW71" s="184"/>
      <c r="OLX71" s="184"/>
      <c r="OLY71" s="184"/>
      <c r="OLZ71" s="184"/>
      <c r="OMA71" s="184"/>
      <c r="OMB71" s="184"/>
      <c r="OMC71" s="184"/>
      <c r="OMD71" s="184"/>
      <c r="OME71" s="184"/>
      <c r="OMF71" s="184"/>
      <c r="OMG71" s="184"/>
      <c r="OMH71" s="184"/>
      <c r="OMI71" s="184"/>
      <c r="OMJ71" s="184"/>
      <c r="OMK71" s="184"/>
      <c r="OML71" s="183"/>
      <c r="OMM71" s="184"/>
      <c r="OMN71" s="184"/>
      <c r="OMO71" s="184"/>
      <c r="OMP71" s="184"/>
      <c r="OMQ71" s="184"/>
      <c r="OMR71" s="184"/>
      <c r="OMS71" s="184"/>
      <c r="OMT71" s="184"/>
      <c r="OMU71" s="184"/>
      <c r="OMV71" s="184"/>
      <c r="OMW71" s="184"/>
      <c r="OMX71" s="184"/>
      <c r="OMY71" s="184"/>
      <c r="OMZ71" s="184"/>
      <c r="ONA71" s="184"/>
      <c r="ONB71" s="184"/>
      <c r="ONC71" s="183"/>
      <c r="OND71" s="184"/>
      <c r="ONE71" s="184"/>
      <c r="ONF71" s="184"/>
      <c r="ONG71" s="184"/>
      <c r="ONH71" s="184"/>
      <c r="ONI71" s="184"/>
      <c r="ONJ71" s="184"/>
      <c r="ONK71" s="184"/>
      <c r="ONL71" s="184"/>
      <c r="ONM71" s="184"/>
      <c r="ONN71" s="184"/>
      <c r="ONO71" s="184"/>
      <c r="ONP71" s="184"/>
      <c r="ONQ71" s="184"/>
      <c r="ONR71" s="184"/>
      <c r="ONS71" s="184"/>
      <c r="ONT71" s="183"/>
      <c r="ONU71" s="184"/>
      <c r="ONV71" s="184"/>
      <c r="ONW71" s="184"/>
      <c r="ONX71" s="184"/>
      <c r="ONY71" s="184"/>
      <c r="ONZ71" s="184"/>
      <c r="OOA71" s="184"/>
      <c r="OOB71" s="184"/>
      <c r="OOC71" s="184"/>
      <c r="OOD71" s="184"/>
      <c r="OOE71" s="184"/>
      <c r="OOF71" s="184"/>
      <c r="OOG71" s="184"/>
      <c r="OOH71" s="184"/>
      <c r="OOI71" s="184"/>
      <c r="OOJ71" s="184"/>
      <c r="OOK71" s="183"/>
      <c r="OOL71" s="184"/>
      <c r="OOM71" s="184"/>
      <c r="OON71" s="184"/>
      <c r="OOO71" s="184"/>
      <c r="OOP71" s="184"/>
      <c r="OOQ71" s="184"/>
      <c r="OOR71" s="184"/>
      <c r="OOS71" s="184"/>
      <c r="OOT71" s="184"/>
      <c r="OOU71" s="184"/>
      <c r="OOV71" s="184"/>
      <c r="OOW71" s="184"/>
      <c r="OOX71" s="184"/>
      <c r="OOY71" s="184"/>
      <c r="OOZ71" s="184"/>
      <c r="OPA71" s="184"/>
      <c r="OPB71" s="183"/>
      <c r="OPC71" s="184"/>
      <c r="OPD71" s="184"/>
      <c r="OPE71" s="184"/>
      <c r="OPF71" s="184"/>
      <c r="OPG71" s="184"/>
      <c r="OPH71" s="184"/>
      <c r="OPI71" s="184"/>
      <c r="OPJ71" s="184"/>
      <c r="OPK71" s="184"/>
      <c r="OPL71" s="184"/>
      <c r="OPM71" s="184"/>
      <c r="OPN71" s="184"/>
      <c r="OPO71" s="184"/>
      <c r="OPP71" s="184"/>
      <c r="OPQ71" s="184"/>
      <c r="OPR71" s="184"/>
      <c r="OPS71" s="183"/>
      <c r="OPT71" s="184"/>
      <c r="OPU71" s="184"/>
      <c r="OPV71" s="184"/>
      <c r="OPW71" s="184"/>
      <c r="OPX71" s="184"/>
      <c r="OPY71" s="184"/>
      <c r="OPZ71" s="184"/>
      <c r="OQA71" s="184"/>
      <c r="OQB71" s="184"/>
      <c r="OQC71" s="184"/>
      <c r="OQD71" s="184"/>
      <c r="OQE71" s="184"/>
      <c r="OQF71" s="184"/>
      <c r="OQG71" s="184"/>
      <c r="OQH71" s="184"/>
      <c r="OQI71" s="184"/>
      <c r="OQJ71" s="183"/>
      <c r="OQK71" s="184"/>
      <c r="OQL71" s="184"/>
      <c r="OQM71" s="184"/>
      <c r="OQN71" s="184"/>
      <c r="OQO71" s="184"/>
      <c r="OQP71" s="184"/>
      <c r="OQQ71" s="184"/>
      <c r="OQR71" s="184"/>
      <c r="OQS71" s="184"/>
      <c r="OQT71" s="184"/>
      <c r="OQU71" s="184"/>
      <c r="OQV71" s="184"/>
      <c r="OQW71" s="184"/>
      <c r="OQX71" s="184"/>
      <c r="OQY71" s="184"/>
      <c r="OQZ71" s="184"/>
      <c r="ORA71" s="183"/>
      <c r="ORB71" s="184"/>
      <c r="ORC71" s="184"/>
      <c r="ORD71" s="184"/>
      <c r="ORE71" s="184"/>
      <c r="ORF71" s="184"/>
      <c r="ORG71" s="184"/>
      <c r="ORH71" s="184"/>
      <c r="ORI71" s="184"/>
      <c r="ORJ71" s="184"/>
      <c r="ORK71" s="184"/>
      <c r="ORL71" s="184"/>
      <c r="ORM71" s="184"/>
      <c r="ORN71" s="184"/>
      <c r="ORO71" s="184"/>
      <c r="ORP71" s="184"/>
      <c r="ORQ71" s="184"/>
      <c r="ORR71" s="183"/>
      <c r="ORS71" s="184"/>
      <c r="ORT71" s="184"/>
      <c r="ORU71" s="184"/>
      <c r="ORV71" s="184"/>
      <c r="ORW71" s="184"/>
      <c r="ORX71" s="184"/>
      <c r="ORY71" s="184"/>
      <c r="ORZ71" s="184"/>
      <c r="OSA71" s="184"/>
      <c r="OSB71" s="184"/>
      <c r="OSC71" s="184"/>
      <c r="OSD71" s="184"/>
      <c r="OSE71" s="184"/>
      <c r="OSF71" s="184"/>
      <c r="OSG71" s="184"/>
      <c r="OSH71" s="184"/>
      <c r="OSI71" s="183"/>
      <c r="OSJ71" s="184"/>
      <c r="OSK71" s="184"/>
      <c r="OSL71" s="184"/>
      <c r="OSM71" s="184"/>
      <c r="OSN71" s="184"/>
      <c r="OSO71" s="184"/>
      <c r="OSP71" s="184"/>
      <c r="OSQ71" s="184"/>
      <c r="OSR71" s="184"/>
      <c r="OSS71" s="184"/>
      <c r="OST71" s="184"/>
      <c r="OSU71" s="184"/>
      <c r="OSV71" s="184"/>
      <c r="OSW71" s="184"/>
      <c r="OSX71" s="184"/>
      <c r="OSY71" s="184"/>
      <c r="OSZ71" s="183"/>
      <c r="OTA71" s="184"/>
      <c r="OTB71" s="184"/>
      <c r="OTC71" s="184"/>
      <c r="OTD71" s="184"/>
      <c r="OTE71" s="184"/>
      <c r="OTF71" s="184"/>
      <c r="OTG71" s="184"/>
      <c r="OTH71" s="184"/>
      <c r="OTI71" s="184"/>
      <c r="OTJ71" s="184"/>
      <c r="OTK71" s="184"/>
      <c r="OTL71" s="184"/>
      <c r="OTM71" s="184"/>
      <c r="OTN71" s="184"/>
      <c r="OTO71" s="184"/>
      <c r="OTP71" s="184"/>
      <c r="OTQ71" s="183"/>
      <c r="OTR71" s="184"/>
      <c r="OTS71" s="184"/>
      <c r="OTT71" s="184"/>
      <c r="OTU71" s="184"/>
      <c r="OTV71" s="184"/>
      <c r="OTW71" s="184"/>
      <c r="OTX71" s="184"/>
      <c r="OTY71" s="184"/>
      <c r="OTZ71" s="184"/>
      <c r="OUA71" s="184"/>
      <c r="OUB71" s="184"/>
      <c r="OUC71" s="184"/>
      <c r="OUD71" s="184"/>
      <c r="OUE71" s="184"/>
      <c r="OUF71" s="184"/>
      <c r="OUG71" s="184"/>
      <c r="OUH71" s="183"/>
      <c r="OUI71" s="184"/>
      <c r="OUJ71" s="184"/>
      <c r="OUK71" s="184"/>
      <c r="OUL71" s="184"/>
      <c r="OUM71" s="184"/>
      <c r="OUN71" s="184"/>
      <c r="OUO71" s="184"/>
      <c r="OUP71" s="184"/>
      <c r="OUQ71" s="184"/>
      <c r="OUR71" s="184"/>
      <c r="OUS71" s="184"/>
      <c r="OUT71" s="184"/>
      <c r="OUU71" s="184"/>
      <c r="OUV71" s="184"/>
      <c r="OUW71" s="184"/>
      <c r="OUX71" s="184"/>
      <c r="OUY71" s="183"/>
      <c r="OUZ71" s="184"/>
      <c r="OVA71" s="184"/>
      <c r="OVB71" s="184"/>
      <c r="OVC71" s="184"/>
      <c r="OVD71" s="184"/>
      <c r="OVE71" s="184"/>
      <c r="OVF71" s="184"/>
      <c r="OVG71" s="184"/>
      <c r="OVH71" s="184"/>
      <c r="OVI71" s="184"/>
      <c r="OVJ71" s="184"/>
      <c r="OVK71" s="184"/>
      <c r="OVL71" s="184"/>
      <c r="OVM71" s="184"/>
      <c r="OVN71" s="184"/>
      <c r="OVO71" s="184"/>
      <c r="OVP71" s="183"/>
      <c r="OVQ71" s="184"/>
      <c r="OVR71" s="184"/>
      <c r="OVS71" s="184"/>
      <c r="OVT71" s="184"/>
      <c r="OVU71" s="184"/>
      <c r="OVV71" s="184"/>
      <c r="OVW71" s="184"/>
      <c r="OVX71" s="184"/>
      <c r="OVY71" s="184"/>
      <c r="OVZ71" s="184"/>
      <c r="OWA71" s="184"/>
      <c r="OWB71" s="184"/>
      <c r="OWC71" s="184"/>
      <c r="OWD71" s="184"/>
      <c r="OWE71" s="184"/>
      <c r="OWF71" s="184"/>
      <c r="OWG71" s="183"/>
      <c r="OWH71" s="184"/>
      <c r="OWI71" s="184"/>
      <c r="OWJ71" s="184"/>
      <c r="OWK71" s="184"/>
      <c r="OWL71" s="184"/>
      <c r="OWM71" s="184"/>
      <c r="OWN71" s="184"/>
      <c r="OWO71" s="184"/>
      <c r="OWP71" s="184"/>
      <c r="OWQ71" s="184"/>
      <c r="OWR71" s="184"/>
      <c r="OWS71" s="184"/>
      <c r="OWT71" s="184"/>
      <c r="OWU71" s="184"/>
      <c r="OWV71" s="184"/>
      <c r="OWW71" s="184"/>
      <c r="OWX71" s="183"/>
      <c r="OWY71" s="184"/>
      <c r="OWZ71" s="184"/>
      <c r="OXA71" s="184"/>
      <c r="OXB71" s="184"/>
      <c r="OXC71" s="184"/>
      <c r="OXD71" s="184"/>
      <c r="OXE71" s="184"/>
      <c r="OXF71" s="184"/>
      <c r="OXG71" s="184"/>
      <c r="OXH71" s="184"/>
      <c r="OXI71" s="184"/>
      <c r="OXJ71" s="184"/>
      <c r="OXK71" s="184"/>
      <c r="OXL71" s="184"/>
      <c r="OXM71" s="184"/>
      <c r="OXN71" s="184"/>
      <c r="OXO71" s="183"/>
      <c r="OXP71" s="184"/>
      <c r="OXQ71" s="184"/>
      <c r="OXR71" s="184"/>
      <c r="OXS71" s="184"/>
      <c r="OXT71" s="184"/>
      <c r="OXU71" s="184"/>
      <c r="OXV71" s="184"/>
      <c r="OXW71" s="184"/>
      <c r="OXX71" s="184"/>
      <c r="OXY71" s="184"/>
      <c r="OXZ71" s="184"/>
      <c r="OYA71" s="184"/>
      <c r="OYB71" s="184"/>
      <c r="OYC71" s="184"/>
      <c r="OYD71" s="184"/>
      <c r="OYE71" s="184"/>
      <c r="OYF71" s="183"/>
      <c r="OYG71" s="184"/>
      <c r="OYH71" s="184"/>
      <c r="OYI71" s="184"/>
      <c r="OYJ71" s="184"/>
      <c r="OYK71" s="184"/>
      <c r="OYL71" s="184"/>
      <c r="OYM71" s="184"/>
      <c r="OYN71" s="184"/>
      <c r="OYO71" s="184"/>
      <c r="OYP71" s="184"/>
      <c r="OYQ71" s="184"/>
      <c r="OYR71" s="184"/>
      <c r="OYS71" s="184"/>
      <c r="OYT71" s="184"/>
      <c r="OYU71" s="184"/>
      <c r="OYV71" s="184"/>
      <c r="OYW71" s="183"/>
      <c r="OYX71" s="184"/>
      <c r="OYY71" s="184"/>
      <c r="OYZ71" s="184"/>
      <c r="OZA71" s="184"/>
      <c r="OZB71" s="184"/>
      <c r="OZC71" s="184"/>
      <c r="OZD71" s="184"/>
      <c r="OZE71" s="184"/>
      <c r="OZF71" s="184"/>
      <c r="OZG71" s="184"/>
      <c r="OZH71" s="184"/>
      <c r="OZI71" s="184"/>
      <c r="OZJ71" s="184"/>
      <c r="OZK71" s="184"/>
      <c r="OZL71" s="184"/>
      <c r="OZM71" s="184"/>
      <c r="OZN71" s="183"/>
      <c r="OZO71" s="184"/>
      <c r="OZP71" s="184"/>
      <c r="OZQ71" s="184"/>
      <c r="OZR71" s="184"/>
      <c r="OZS71" s="184"/>
      <c r="OZT71" s="184"/>
      <c r="OZU71" s="184"/>
      <c r="OZV71" s="184"/>
      <c r="OZW71" s="184"/>
      <c r="OZX71" s="184"/>
      <c r="OZY71" s="184"/>
      <c r="OZZ71" s="184"/>
      <c r="PAA71" s="184"/>
      <c r="PAB71" s="184"/>
      <c r="PAC71" s="184"/>
      <c r="PAD71" s="184"/>
      <c r="PAE71" s="183"/>
      <c r="PAF71" s="184"/>
      <c r="PAG71" s="184"/>
      <c r="PAH71" s="184"/>
      <c r="PAI71" s="184"/>
      <c r="PAJ71" s="184"/>
      <c r="PAK71" s="184"/>
      <c r="PAL71" s="184"/>
      <c r="PAM71" s="184"/>
      <c r="PAN71" s="184"/>
      <c r="PAO71" s="184"/>
      <c r="PAP71" s="184"/>
      <c r="PAQ71" s="184"/>
      <c r="PAR71" s="184"/>
      <c r="PAS71" s="184"/>
      <c r="PAT71" s="184"/>
      <c r="PAU71" s="184"/>
      <c r="PAV71" s="183"/>
      <c r="PAW71" s="184"/>
      <c r="PAX71" s="184"/>
      <c r="PAY71" s="184"/>
      <c r="PAZ71" s="184"/>
      <c r="PBA71" s="184"/>
      <c r="PBB71" s="184"/>
      <c r="PBC71" s="184"/>
      <c r="PBD71" s="184"/>
      <c r="PBE71" s="184"/>
      <c r="PBF71" s="184"/>
      <c r="PBG71" s="184"/>
      <c r="PBH71" s="184"/>
      <c r="PBI71" s="184"/>
      <c r="PBJ71" s="184"/>
      <c r="PBK71" s="184"/>
      <c r="PBL71" s="184"/>
      <c r="PBM71" s="183"/>
      <c r="PBN71" s="184"/>
      <c r="PBO71" s="184"/>
      <c r="PBP71" s="184"/>
      <c r="PBQ71" s="184"/>
      <c r="PBR71" s="184"/>
      <c r="PBS71" s="184"/>
      <c r="PBT71" s="184"/>
      <c r="PBU71" s="184"/>
      <c r="PBV71" s="184"/>
      <c r="PBW71" s="184"/>
      <c r="PBX71" s="184"/>
      <c r="PBY71" s="184"/>
      <c r="PBZ71" s="184"/>
      <c r="PCA71" s="184"/>
      <c r="PCB71" s="184"/>
      <c r="PCC71" s="184"/>
      <c r="PCD71" s="183"/>
      <c r="PCE71" s="184"/>
      <c r="PCF71" s="184"/>
      <c r="PCG71" s="184"/>
      <c r="PCH71" s="184"/>
      <c r="PCI71" s="184"/>
      <c r="PCJ71" s="184"/>
      <c r="PCK71" s="184"/>
      <c r="PCL71" s="184"/>
      <c r="PCM71" s="184"/>
      <c r="PCN71" s="184"/>
      <c r="PCO71" s="184"/>
      <c r="PCP71" s="184"/>
      <c r="PCQ71" s="184"/>
      <c r="PCR71" s="184"/>
      <c r="PCS71" s="184"/>
      <c r="PCT71" s="184"/>
      <c r="PCU71" s="183"/>
      <c r="PCV71" s="184"/>
      <c r="PCW71" s="184"/>
      <c r="PCX71" s="184"/>
      <c r="PCY71" s="184"/>
      <c r="PCZ71" s="184"/>
      <c r="PDA71" s="184"/>
      <c r="PDB71" s="184"/>
      <c r="PDC71" s="184"/>
      <c r="PDD71" s="184"/>
      <c r="PDE71" s="184"/>
      <c r="PDF71" s="184"/>
      <c r="PDG71" s="184"/>
      <c r="PDH71" s="184"/>
      <c r="PDI71" s="184"/>
      <c r="PDJ71" s="184"/>
      <c r="PDK71" s="184"/>
      <c r="PDL71" s="183"/>
      <c r="PDM71" s="184"/>
      <c r="PDN71" s="184"/>
      <c r="PDO71" s="184"/>
      <c r="PDP71" s="184"/>
      <c r="PDQ71" s="184"/>
      <c r="PDR71" s="184"/>
      <c r="PDS71" s="184"/>
      <c r="PDT71" s="184"/>
      <c r="PDU71" s="184"/>
      <c r="PDV71" s="184"/>
      <c r="PDW71" s="184"/>
      <c r="PDX71" s="184"/>
      <c r="PDY71" s="184"/>
      <c r="PDZ71" s="184"/>
      <c r="PEA71" s="184"/>
      <c r="PEB71" s="184"/>
      <c r="PEC71" s="183"/>
      <c r="PED71" s="184"/>
      <c r="PEE71" s="184"/>
      <c r="PEF71" s="184"/>
      <c r="PEG71" s="184"/>
      <c r="PEH71" s="184"/>
      <c r="PEI71" s="184"/>
      <c r="PEJ71" s="184"/>
      <c r="PEK71" s="184"/>
      <c r="PEL71" s="184"/>
      <c r="PEM71" s="184"/>
      <c r="PEN71" s="184"/>
      <c r="PEO71" s="184"/>
      <c r="PEP71" s="184"/>
      <c r="PEQ71" s="184"/>
      <c r="PER71" s="184"/>
      <c r="PES71" s="184"/>
      <c r="PET71" s="183"/>
      <c r="PEU71" s="184"/>
      <c r="PEV71" s="184"/>
      <c r="PEW71" s="184"/>
      <c r="PEX71" s="184"/>
      <c r="PEY71" s="184"/>
      <c r="PEZ71" s="184"/>
      <c r="PFA71" s="184"/>
      <c r="PFB71" s="184"/>
      <c r="PFC71" s="184"/>
      <c r="PFD71" s="184"/>
      <c r="PFE71" s="184"/>
      <c r="PFF71" s="184"/>
      <c r="PFG71" s="184"/>
      <c r="PFH71" s="184"/>
      <c r="PFI71" s="184"/>
      <c r="PFJ71" s="184"/>
      <c r="PFK71" s="183"/>
      <c r="PFL71" s="184"/>
      <c r="PFM71" s="184"/>
      <c r="PFN71" s="184"/>
      <c r="PFO71" s="184"/>
      <c r="PFP71" s="184"/>
      <c r="PFQ71" s="184"/>
      <c r="PFR71" s="184"/>
      <c r="PFS71" s="184"/>
      <c r="PFT71" s="184"/>
      <c r="PFU71" s="184"/>
      <c r="PFV71" s="184"/>
      <c r="PFW71" s="184"/>
      <c r="PFX71" s="184"/>
      <c r="PFY71" s="184"/>
      <c r="PFZ71" s="184"/>
      <c r="PGA71" s="184"/>
      <c r="PGB71" s="183"/>
      <c r="PGC71" s="184"/>
      <c r="PGD71" s="184"/>
      <c r="PGE71" s="184"/>
      <c r="PGF71" s="184"/>
      <c r="PGG71" s="184"/>
      <c r="PGH71" s="184"/>
      <c r="PGI71" s="184"/>
      <c r="PGJ71" s="184"/>
      <c r="PGK71" s="184"/>
      <c r="PGL71" s="184"/>
      <c r="PGM71" s="184"/>
      <c r="PGN71" s="184"/>
      <c r="PGO71" s="184"/>
      <c r="PGP71" s="184"/>
      <c r="PGQ71" s="184"/>
      <c r="PGR71" s="184"/>
      <c r="PGS71" s="183"/>
      <c r="PGT71" s="184"/>
      <c r="PGU71" s="184"/>
      <c r="PGV71" s="184"/>
      <c r="PGW71" s="184"/>
      <c r="PGX71" s="184"/>
      <c r="PGY71" s="184"/>
      <c r="PGZ71" s="184"/>
      <c r="PHA71" s="184"/>
      <c r="PHB71" s="184"/>
      <c r="PHC71" s="184"/>
      <c r="PHD71" s="184"/>
      <c r="PHE71" s="184"/>
      <c r="PHF71" s="184"/>
      <c r="PHG71" s="184"/>
      <c r="PHH71" s="184"/>
      <c r="PHI71" s="184"/>
      <c r="PHJ71" s="183"/>
      <c r="PHK71" s="184"/>
      <c r="PHL71" s="184"/>
      <c r="PHM71" s="184"/>
      <c r="PHN71" s="184"/>
      <c r="PHO71" s="184"/>
      <c r="PHP71" s="184"/>
      <c r="PHQ71" s="184"/>
      <c r="PHR71" s="184"/>
      <c r="PHS71" s="184"/>
      <c r="PHT71" s="184"/>
      <c r="PHU71" s="184"/>
      <c r="PHV71" s="184"/>
      <c r="PHW71" s="184"/>
      <c r="PHX71" s="184"/>
      <c r="PHY71" s="184"/>
      <c r="PHZ71" s="184"/>
      <c r="PIA71" s="183"/>
      <c r="PIB71" s="184"/>
      <c r="PIC71" s="184"/>
      <c r="PID71" s="184"/>
      <c r="PIE71" s="184"/>
      <c r="PIF71" s="184"/>
      <c r="PIG71" s="184"/>
      <c r="PIH71" s="184"/>
      <c r="PII71" s="184"/>
      <c r="PIJ71" s="184"/>
      <c r="PIK71" s="184"/>
      <c r="PIL71" s="184"/>
      <c r="PIM71" s="184"/>
      <c r="PIN71" s="184"/>
      <c r="PIO71" s="184"/>
      <c r="PIP71" s="184"/>
      <c r="PIQ71" s="184"/>
      <c r="PIR71" s="183"/>
      <c r="PIS71" s="184"/>
      <c r="PIT71" s="184"/>
      <c r="PIU71" s="184"/>
      <c r="PIV71" s="184"/>
      <c r="PIW71" s="184"/>
      <c r="PIX71" s="184"/>
      <c r="PIY71" s="184"/>
      <c r="PIZ71" s="184"/>
      <c r="PJA71" s="184"/>
      <c r="PJB71" s="184"/>
      <c r="PJC71" s="184"/>
      <c r="PJD71" s="184"/>
      <c r="PJE71" s="184"/>
      <c r="PJF71" s="184"/>
      <c r="PJG71" s="184"/>
      <c r="PJH71" s="184"/>
      <c r="PJI71" s="183"/>
      <c r="PJJ71" s="184"/>
      <c r="PJK71" s="184"/>
      <c r="PJL71" s="184"/>
      <c r="PJM71" s="184"/>
      <c r="PJN71" s="184"/>
      <c r="PJO71" s="184"/>
      <c r="PJP71" s="184"/>
      <c r="PJQ71" s="184"/>
      <c r="PJR71" s="184"/>
      <c r="PJS71" s="184"/>
      <c r="PJT71" s="184"/>
      <c r="PJU71" s="184"/>
      <c r="PJV71" s="184"/>
      <c r="PJW71" s="184"/>
      <c r="PJX71" s="184"/>
      <c r="PJY71" s="184"/>
      <c r="PJZ71" s="183"/>
      <c r="PKA71" s="184"/>
      <c r="PKB71" s="184"/>
      <c r="PKC71" s="184"/>
      <c r="PKD71" s="184"/>
      <c r="PKE71" s="184"/>
      <c r="PKF71" s="184"/>
      <c r="PKG71" s="184"/>
      <c r="PKH71" s="184"/>
      <c r="PKI71" s="184"/>
      <c r="PKJ71" s="184"/>
      <c r="PKK71" s="184"/>
      <c r="PKL71" s="184"/>
      <c r="PKM71" s="184"/>
      <c r="PKN71" s="184"/>
      <c r="PKO71" s="184"/>
      <c r="PKP71" s="184"/>
      <c r="PKQ71" s="183"/>
      <c r="PKR71" s="184"/>
      <c r="PKS71" s="184"/>
      <c r="PKT71" s="184"/>
      <c r="PKU71" s="184"/>
      <c r="PKV71" s="184"/>
      <c r="PKW71" s="184"/>
      <c r="PKX71" s="184"/>
      <c r="PKY71" s="184"/>
      <c r="PKZ71" s="184"/>
      <c r="PLA71" s="184"/>
      <c r="PLB71" s="184"/>
      <c r="PLC71" s="184"/>
      <c r="PLD71" s="184"/>
      <c r="PLE71" s="184"/>
      <c r="PLF71" s="184"/>
      <c r="PLG71" s="184"/>
      <c r="PLH71" s="183"/>
      <c r="PLI71" s="184"/>
      <c r="PLJ71" s="184"/>
      <c r="PLK71" s="184"/>
      <c r="PLL71" s="184"/>
      <c r="PLM71" s="184"/>
      <c r="PLN71" s="184"/>
      <c r="PLO71" s="184"/>
      <c r="PLP71" s="184"/>
      <c r="PLQ71" s="184"/>
      <c r="PLR71" s="184"/>
      <c r="PLS71" s="184"/>
      <c r="PLT71" s="184"/>
      <c r="PLU71" s="184"/>
      <c r="PLV71" s="184"/>
      <c r="PLW71" s="184"/>
      <c r="PLX71" s="184"/>
      <c r="PLY71" s="183"/>
      <c r="PLZ71" s="184"/>
      <c r="PMA71" s="184"/>
      <c r="PMB71" s="184"/>
      <c r="PMC71" s="184"/>
      <c r="PMD71" s="184"/>
      <c r="PME71" s="184"/>
      <c r="PMF71" s="184"/>
      <c r="PMG71" s="184"/>
      <c r="PMH71" s="184"/>
      <c r="PMI71" s="184"/>
      <c r="PMJ71" s="184"/>
      <c r="PMK71" s="184"/>
      <c r="PML71" s="184"/>
      <c r="PMM71" s="184"/>
      <c r="PMN71" s="184"/>
      <c r="PMO71" s="184"/>
      <c r="PMP71" s="183"/>
      <c r="PMQ71" s="184"/>
      <c r="PMR71" s="184"/>
      <c r="PMS71" s="184"/>
      <c r="PMT71" s="184"/>
      <c r="PMU71" s="184"/>
      <c r="PMV71" s="184"/>
      <c r="PMW71" s="184"/>
      <c r="PMX71" s="184"/>
      <c r="PMY71" s="184"/>
      <c r="PMZ71" s="184"/>
      <c r="PNA71" s="184"/>
      <c r="PNB71" s="184"/>
      <c r="PNC71" s="184"/>
      <c r="PND71" s="184"/>
      <c r="PNE71" s="184"/>
      <c r="PNF71" s="184"/>
      <c r="PNG71" s="183"/>
      <c r="PNH71" s="184"/>
      <c r="PNI71" s="184"/>
      <c r="PNJ71" s="184"/>
      <c r="PNK71" s="184"/>
      <c r="PNL71" s="184"/>
      <c r="PNM71" s="184"/>
      <c r="PNN71" s="184"/>
      <c r="PNO71" s="184"/>
      <c r="PNP71" s="184"/>
      <c r="PNQ71" s="184"/>
      <c r="PNR71" s="184"/>
      <c r="PNS71" s="184"/>
      <c r="PNT71" s="184"/>
      <c r="PNU71" s="184"/>
      <c r="PNV71" s="184"/>
      <c r="PNW71" s="184"/>
      <c r="PNX71" s="183"/>
      <c r="PNY71" s="184"/>
      <c r="PNZ71" s="184"/>
      <c r="POA71" s="184"/>
      <c r="POB71" s="184"/>
      <c r="POC71" s="184"/>
      <c r="POD71" s="184"/>
      <c r="POE71" s="184"/>
      <c r="POF71" s="184"/>
      <c r="POG71" s="184"/>
      <c r="POH71" s="184"/>
      <c r="POI71" s="184"/>
      <c r="POJ71" s="184"/>
      <c r="POK71" s="184"/>
      <c r="POL71" s="184"/>
      <c r="POM71" s="184"/>
      <c r="PON71" s="184"/>
      <c r="POO71" s="183"/>
      <c r="POP71" s="184"/>
      <c r="POQ71" s="184"/>
      <c r="POR71" s="184"/>
      <c r="POS71" s="184"/>
      <c r="POT71" s="184"/>
      <c r="POU71" s="184"/>
      <c r="POV71" s="184"/>
      <c r="POW71" s="184"/>
      <c r="POX71" s="184"/>
      <c r="POY71" s="184"/>
      <c r="POZ71" s="184"/>
      <c r="PPA71" s="184"/>
      <c r="PPB71" s="184"/>
      <c r="PPC71" s="184"/>
      <c r="PPD71" s="184"/>
      <c r="PPE71" s="184"/>
      <c r="PPF71" s="183"/>
      <c r="PPG71" s="184"/>
      <c r="PPH71" s="184"/>
      <c r="PPI71" s="184"/>
      <c r="PPJ71" s="184"/>
      <c r="PPK71" s="184"/>
      <c r="PPL71" s="184"/>
      <c r="PPM71" s="184"/>
      <c r="PPN71" s="184"/>
      <c r="PPO71" s="184"/>
      <c r="PPP71" s="184"/>
      <c r="PPQ71" s="184"/>
      <c r="PPR71" s="184"/>
      <c r="PPS71" s="184"/>
      <c r="PPT71" s="184"/>
      <c r="PPU71" s="184"/>
      <c r="PPV71" s="184"/>
      <c r="PPW71" s="183"/>
      <c r="PPX71" s="184"/>
      <c r="PPY71" s="184"/>
      <c r="PPZ71" s="184"/>
      <c r="PQA71" s="184"/>
      <c r="PQB71" s="184"/>
      <c r="PQC71" s="184"/>
      <c r="PQD71" s="184"/>
      <c r="PQE71" s="184"/>
      <c r="PQF71" s="184"/>
      <c r="PQG71" s="184"/>
      <c r="PQH71" s="184"/>
      <c r="PQI71" s="184"/>
      <c r="PQJ71" s="184"/>
      <c r="PQK71" s="184"/>
      <c r="PQL71" s="184"/>
      <c r="PQM71" s="184"/>
      <c r="PQN71" s="183"/>
      <c r="PQO71" s="184"/>
      <c r="PQP71" s="184"/>
      <c r="PQQ71" s="184"/>
      <c r="PQR71" s="184"/>
      <c r="PQS71" s="184"/>
      <c r="PQT71" s="184"/>
      <c r="PQU71" s="184"/>
      <c r="PQV71" s="184"/>
      <c r="PQW71" s="184"/>
      <c r="PQX71" s="184"/>
      <c r="PQY71" s="184"/>
      <c r="PQZ71" s="184"/>
      <c r="PRA71" s="184"/>
      <c r="PRB71" s="184"/>
      <c r="PRC71" s="184"/>
      <c r="PRD71" s="184"/>
      <c r="PRE71" s="183"/>
      <c r="PRF71" s="184"/>
      <c r="PRG71" s="184"/>
      <c r="PRH71" s="184"/>
      <c r="PRI71" s="184"/>
      <c r="PRJ71" s="184"/>
      <c r="PRK71" s="184"/>
      <c r="PRL71" s="184"/>
      <c r="PRM71" s="184"/>
      <c r="PRN71" s="184"/>
      <c r="PRO71" s="184"/>
      <c r="PRP71" s="184"/>
      <c r="PRQ71" s="184"/>
      <c r="PRR71" s="184"/>
      <c r="PRS71" s="184"/>
      <c r="PRT71" s="184"/>
      <c r="PRU71" s="184"/>
      <c r="PRV71" s="183"/>
      <c r="PRW71" s="184"/>
      <c r="PRX71" s="184"/>
      <c r="PRY71" s="184"/>
      <c r="PRZ71" s="184"/>
      <c r="PSA71" s="184"/>
      <c r="PSB71" s="184"/>
      <c r="PSC71" s="184"/>
      <c r="PSD71" s="184"/>
      <c r="PSE71" s="184"/>
      <c r="PSF71" s="184"/>
      <c r="PSG71" s="184"/>
      <c r="PSH71" s="184"/>
      <c r="PSI71" s="184"/>
      <c r="PSJ71" s="184"/>
      <c r="PSK71" s="184"/>
      <c r="PSL71" s="184"/>
      <c r="PSM71" s="183"/>
      <c r="PSN71" s="184"/>
      <c r="PSO71" s="184"/>
      <c r="PSP71" s="184"/>
      <c r="PSQ71" s="184"/>
      <c r="PSR71" s="184"/>
      <c r="PSS71" s="184"/>
      <c r="PST71" s="184"/>
      <c r="PSU71" s="184"/>
      <c r="PSV71" s="184"/>
      <c r="PSW71" s="184"/>
      <c r="PSX71" s="184"/>
      <c r="PSY71" s="184"/>
      <c r="PSZ71" s="184"/>
      <c r="PTA71" s="184"/>
      <c r="PTB71" s="184"/>
      <c r="PTC71" s="184"/>
      <c r="PTD71" s="183"/>
      <c r="PTE71" s="184"/>
      <c r="PTF71" s="184"/>
      <c r="PTG71" s="184"/>
      <c r="PTH71" s="184"/>
      <c r="PTI71" s="184"/>
      <c r="PTJ71" s="184"/>
      <c r="PTK71" s="184"/>
      <c r="PTL71" s="184"/>
      <c r="PTM71" s="184"/>
      <c r="PTN71" s="184"/>
      <c r="PTO71" s="184"/>
      <c r="PTP71" s="184"/>
      <c r="PTQ71" s="184"/>
      <c r="PTR71" s="184"/>
      <c r="PTS71" s="184"/>
      <c r="PTT71" s="184"/>
      <c r="PTU71" s="183"/>
      <c r="PTV71" s="184"/>
      <c r="PTW71" s="184"/>
      <c r="PTX71" s="184"/>
      <c r="PTY71" s="184"/>
      <c r="PTZ71" s="184"/>
      <c r="PUA71" s="184"/>
      <c r="PUB71" s="184"/>
      <c r="PUC71" s="184"/>
      <c r="PUD71" s="184"/>
      <c r="PUE71" s="184"/>
      <c r="PUF71" s="184"/>
      <c r="PUG71" s="184"/>
      <c r="PUH71" s="184"/>
      <c r="PUI71" s="184"/>
      <c r="PUJ71" s="184"/>
      <c r="PUK71" s="184"/>
      <c r="PUL71" s="183"/>
      <c r="PUM71" s="184"/>
      <c r="PUN71" s="184"/>
      <c r="PUO71" s="184"/>
      <c r="PUP71" s="184"/>
      <c r="PUQ71" s="184"/>
      <c r="PUR71" s="184"/>
      <c r="PUS71" s="184"/>
      <c r="PUT71" s="184"/>
      <c r="PUU71" s="184"/>
      <c r="PUV71" s="184"/>
      <c r="PUW71" s="184"/>
      <c r="PUX71" s="184"/>
      <c r="PUY71" s="184"/>
      <c r="PUZ71" s="184"/>
      <c r="PVA71" s="184"/>
      <c r="PVB71" s="184"/>
      <c r="PVC71" s="183"/>
      <c r="PVD71" s="184"/>
      <c r="PVE71" s="184"/>
      <c r="PVF71" s="184"/>
      <c r="PVG71" s="184"/>
      <c r="PVH71" s="184"/>
      <c r="PVI71" s="184"/>
      <c r="PVJ71" s="184"/>
      <c r="PVK71" s="184"/>
      <c r="PVL71" s="184"/>
      <c r="PVM71" s="184"/>
      <c r="PVN71" s="184"/>
      <c r="PVO71" s="184"/>
      <c r="PVP71" s="184"/>
      <c r="PVQ71" s="184"/>
      <c r="PVR71" s="184"/>
      <c r="PVS71" s="184"/>
      <c r="PVT71" s="183"/>
      <c r="PVU71" s="184"/>
      <c r="PVV71" s="184"/>
      <c r="PVW71" s="184"/>
      <c r="PVX71" s="184"/>
      <c r="PVY71" s="184"/>
      <c r="PVZ71" s="184"/>
      <c r="PWA71" s="184"/>
      <c r="PWB71" s="184"/>
      <c r="PWC71" s="184"/>
      <c r="PWD71" s="184"/>
      <c r="PWE71" s="184"/>
      <c r="PWF71" s="184"/>
      <c r="PWG71" s="184"/>
      <c r="PWH71" s="184"/>
      <c r="PWI71" s="184"/>
      <c r="PWJ71" s="184"/>
      <c r="PWK71" s="183"/>
      <c r="PWL71" s="184"/>
      <c r="PWM71" s="184"/>
      <c r="PWN71" s="184"/>
      <c r="PWO71" s="184"/>
      <c r="PWP71" s="184"/>
      <c r="PWQ71" s="184"/>
      <c r="PWR71" s="184"/>
      <c r="PWS71" s="184"/>
      <c r="PWT71" s="184"/>
      <c r="PWU71" s="184"/>
      <c r="PWV71" s="184"/>
      <c r="PWW71" s="184"/>
      <c r="PWX71" s="184"/>
      <c r="PWY71" s="184"/>
      <c r="PWZ71" s="184"/>
      <c r="PXA71" s="184"/>
      <c r="PXB71" s="183"/>
      <c r="PXC71" s="184"/>
      <c r="PXD71" s="184"/>
      <c r="PXE71" s="184"/>
      <c r="PXF71" s="184"/>
      <c r="PXG71" s="184"/>
      <c r="PXH71" s="184"/>
      <c r="PXI71" s="184"/>
      <c r="PXJ71" s="184"/>
      <c r="PXK71" s="184"/>
      <c r="PXL71" s="184"/>
      <c r="PXM71" s="184"/>
      <c r="PXN71" s="184"/>
      <c r="PXO71" s="184"/>
      <c r="PXP71" s="184"/>
      <c r="PXQ71" s="184"/>
      <c r="PXR71" s="184"/>
      <c r="PXS71" s="183"/>
      <c r="PXT71" s="184"/>
      <c r="PXU71" s="184"/>
      <c r="PXV71" s="184"/>
      <c r="PXW71" s="184"/>
      <c r="PXX71" s="184"/>
      <c r="PXY71" s="184"/>
      <c r="PXZ71" s="184"/>
      <c r="PYA71" s="184"/>
      <c r="PYB71" s="184"/>
      <c r="PYC71" s="184"/>
      <c r="PYD71" s="184"/>
      <c r="PYE71" s="184"/>
      <c r="PYF71" s="184"/>
      <c r="PYG71" s="184"/>
      <c r="PYH71" s="184"/>
      <c r="PYI71" s="184"/>
      <c r="PYJ71" s="183"/>
      <c r="PYK71" s="184"/>
      <c r="PYL71" s="184"/>
      <c r="PYM71" s="184"/>
      <c r="PYN71" s="184"/>
      <c r="PYO71" s="184"/>
      <c r="PYP71" s="184"/>
      <c r="PYQ71" s="184"/>
      <c r="PYR71" s="184"/>
      <c r="PYS71" s="184"/>
      <c r="PYT71" s="184"/>
      <c r="PYU71" s="184"/>
      <c r="PYV71" s="184"/>
      <c r="PYW71" s="184"/>
      <c r="PYX71" s="184"/>
      <c r="PYY71" s="184"/>
      <c r="PYZ71" s="184"/>
      <c r="PZA71" s="183"/>
      <c r="PZB71" s="184"/>
      <c r="PZC71" s="184"/>
      <c r="PZD71" s="184"/>
      <c r="PZE71" s="184"/>
      <c r="PZF71" s="184"/>
      <c r="PZG71" s="184"/>
      <c r="PZH71" s="184"/>
      <c r="PZI71" s="184"/>
      <c r="PZJ71" s="184"/>
      <c r="PZK71" s="184"/>
      <c r="PZL71" s="184"/>
      <c r="PZM71" s="184"/>
      <c r="PZN71" s="184"/>
      <c r="PZO71" s="184"/>
      <c r="PZP71" s="184"/>
      <c r="PZQ71" s="184"/>
      <c r="PZR71" s="183"/>
      <c r="PZS71" s="184"/>
      <c r="PZT71" s="184"/>
      <c r="PZU71" s="184"/>
      <c r="PZV71" s="184"/>
      <c r="PZW71" s="184"/>
      <c r="PZX71" s="184"/>
      <c r="PZY71" s="184"/>
      <c r="PZZ71" s="184"/>
      <c r="QAA71" s="184"/>
      <c r="QAB71" s="184"/>
      <c r="QAC71" s="184"/>
      <c r="QAD71" s="184"/>
      <c r="QAE71" s="184"/>
      <c r="QAF71" s="184"/>
      <c r="QAG71" s="184"/>
      <c r="QAH71" s="184"/>
      <c r="QAI71" s="183"/>
      <c r="QAJ71" s="184"/>
      <c r="QAK71" s="184"/>
      <c r="QAL71" s="184"/>
      <c r="QAM71" s="184"/>
      <c r="QAN71" s="184"/>
      <c r="QAO71" s="184"/>
      <c r="QAP71" s="184"/>
      <c r="QAQ71" s="184"/>
      <c r="QAR71" s="184"/>
      <c r="QAS71" s="184"/>
      <c r="QAT71" s="184"/>
      <c r="QAU71" s="184"/>
      <c r="QAV71" s="184"/>
      <c r="QAW71" s="184"/>
      <c r="QAX71" s="184"/>
      <c r="QAY71" s="184"/>
      <c r="QAZ71" s="183"/>
      <c r="QBA71" s="184"/>
      <c r="QBB71" s="184"/>
      <c r="QBC71" s="184"/>
      <c r="QBD71" s="184"/>
      <c r="QBE71" s="184"/>
      <c r="QBF71" s="184"/>
      <c r="QBG71" s="184"/>
      <c r="QBH71" s="184"/>
      <c r="QBI71" s="184"/>
      <c r="QBJ71" s="184"/>
      <c r="QBK71" s="184"/>
      <c r="QBL71" s="184"/>
      <c r="QBM71" s="184"/>
      <c r="QBN71" s="184"/>
      <c r="QBO71" s="184"/>
      <c r="QBP71" s="184"/>
      <c r="QBQ71" s="183"/>
      <c r="QBR71" s="184"/>
      <c r="QBS71" s="184"/>
      <c r="QBT71" s="184"/>
      <c r="QBU71" s="184"/>
      <c r="QBV71" s="184"/>
      <c r="QBW71" s="184"/>
      <c r="QBX71" s="184"/>
      <c r="QBY71" s="184"/>
      <c r="QBZ71" s="184"/>
      <c r="QCA71" s="184"/>
      <c r="QCB71" s="184"/>
      <c r="QCC71" s="184"/>
      <c r="QCD71" s="184"/>
      <c r="QCE71" s="184"/>
      <c r="QCF71" s="184"/>
      <c r="QCG71" s="184"/>
      <c r="QCH71" s="183"/>
      <c r="QCI71" s="184"/>
      <c r="QCJ71" s="184"/>
      <c r="QCK71" s="184"/>
      <c r="QCL71" s="184"/>
      <c r="QCM71" s="184"/>
      <c r="QCN71" s="184"/>
      <c r="QCO71" s="184"/>
      <c r="QCP71" s="184"/>
      <c r="QCQ71" s="184"/>
      <c r="QCR71" s="184"/>
      <c r="QCS71" s="184"/>
      <c r="QCT71" s="184"/>
      <c r="QCU71" s="184"/>
      <c r="QCV71" s="184"/>
      <c r="QCW71" s="184"/>
      <c r="QCX71" s="184"/>
      <c r="QCY71" s="183"/>
      <c r="QCZ71" s="184"/>
      <c r="QDA71" s="184"/>
      <c r="QDB71" s="184"/>
      <c r="QDC71" s="184"/>
      <c r="QDD71" s="184"/>
      <c r="QDE71" s="184"/>
      <c r="QDF71" s="184"/>
      <c r="QDG71" s="184"/>
      <c r="QDH71" s="184"/>
      <c r="QDI71" s="184"/>
      <c r="QDJ71" s="184"/>
      <c r="QDK71" s="184"/>
      <c r="QDL71" s="184"/>
      <c r="QDM71" s="184"/>
      <c r="QDN71" s="184"/>
      <c r="QDO71" s="184"/>
      <c r="QDP71" s="183"/>
      <c r="QDQ71" s="184"/>
      <c r="QDR71" s="184"/>
      <c r="QDS71" s="184"/>
      <c r="QDT71" s="184"/>
      <c r="QDU71" s="184"/>
      <c r="QDV71" s="184"/>
      <c r="QDW71" s="184"/>
      <c r="QDX71" s="184"/>
      <c r="QDY71" s="184"/>
      <c r="QDZ71" s="184"/>
      <c r="QEA71" s="184"/>
      <c r="QEB71" s="184"/>
      <c r="QEC71" s="184"/>
      <c r="QED71" s="184"/>
      <c r="QEE71" s="184"/>
      <c r="QEF71" s="184"/>
      <c r="QEG71" s="183"/>
      <c r="QEH71" s="184"/>
      <c r="QEI71" s="184"/>
      <c r="QEJ71" s="184"/>
      <c r="QEK71" s="184"/>
      <c r="QEL71" s="184"/>
      <c r="QEM71" s="184"/>
      <c r="QEN71" s="184"/>
      <c r="QEO71" s="184"/>
      <c r="QEP71" s="184"/>
      <c r="QEQ71" s="184"/>
      <c r="QER71" s="184"/>
      <c r="QES71" s="184"/>
      <c r="QET71" s="184"/>
      <c r="QEU71" s="184"/>
      <c r="QEV71" s="184"/>
      <c r="QEW71" s="184"/>
      <c r="QEX71" s="183"/>
      <c r="QEY71" s="184"/>
      <c r="QEZ71" s="184"/>
      <c r="QFA71" s="184"/>
      <c r="QFB71" s="184"/>
      <c r="QFC71" s="184"/>
      <c r="QFD71" s="184"/>
      <c r="QFE71" s="184"/>
      <c r="QFF71" s="184"/>
      <c r="QFG71" s="184"/>
      <c r="QFH71" s="184"/>
      <c r="QFI71" s="184"/>
      <c r="QFJ71" s="184"/>
      <c r="QFK71" s="184"/>
      <c r="QFL71" s="184"/>
      <c r="QFM71" s="184"/>
      <c r="QFN71" s="184"/>
      <c r="QFO71" s="183"/>
      <c r="QFP71" s="184"/>
      <c r="QFQ71" s="184"/>
      <c r="QFR71" s="184"/>
      <c r="QFS71" s="184"/>
      <c r="QFT71" s="184"/>
      <c r="QFU71" s="184"/>
      <c r="QFV71" s="184"/>
      <c r="QFW71" s="184"/>
      <c r="QFX71" s="184"/>
      <c r="QFY71" s="184"/>
      <c r="QFZ71" s="184"/>
      <c r="QGA71" s="184"/>
      <c r="QGB71" s="184"/>
      <c r="QGC71" s="184"/>
      <c r="QGD71" s="184"/>
      <c r="QGE71" s="184"/>
      <c r="QGF71" s="183"/>
      <c r="QGG71" s="184"/>
      <c r="QGH71" s="184"/>
      <c r="QGI71" s="184"/>
      <c r="QGJ71" s="184"/>
      <c r="QGK71" s="184"/>
      <c r="QGL71" s="184"/>
      <c r="QGM71" s="184"/>
      <c r="QGN71" s="184"/>
      <c r="QGO71" s="184"/>
      <c r="QGP71" s="184"/>
      <c r="QGQ71" s="184"/>
      <c r="QGR71" s="184"/>
      <c r="QGS71" s="184"/>
      <c r="QGT71" s="184"/>
      <c r="QGU71" s="184"/>
      <c r="QGV71" s="184"/>
      <c r="QGW71" s="183"/>
      <c r="QGX71" s="184"/>
      <c r="QGY71" s="184"/>
      <c r="QGZ71" s="184"/>
      <c r="QHA71" s="184"/>
      <c r="QHB71" s="184"/>
      <c r="QHC71" s="184"/>
      <c r="QHD71" s="184"/>
      <c r="QHE71" s="184"/>
      <c r="QHF71" s="184"/>
      <c r="QHG71" s="184"/>
      <c r="QHH71" s="184"/>
      <c r="QHI71" s="184"/>
      <c r="QHJ71" s="184"/>
      <c r="QHK71" s="184"/>
      <c r="QHL71" s="184"/>
      <c r="QHM71" s="184"/>
      <c r="QHN71" s="183"/>
      <c r="QHO71" s="184"/>
      <c r="QHP71" s="184"/>
      <c r="QHQ71" s="184"/>
      <c r="QHR71" s="184"/>
      <c r="QHS71" s="184"/>
      <c r="QHT71" s="184"/>
      <c r="QHU71" s="184"/>
      <c r="QHV71" s="184"/>
      <c r="QHW71" s="184"/>
      <c r="QHX71" s="184"/>
      <c r="QHY71" s="184"/>
      <c r="QHZ71" s="184"/>
      <c r="QIA71" s="184"/>
      <c r="QIB71" s="184"/>
      <c r="QIC71" s="184"/>
      <c r="QID71" s="184"/>
      <c r="QIE71" s="183"/>
      <c r="QIF71" s="184"/>
      <c r="QIG71" s="184"/>
      <c r="QIH71" s="184"/>
      <c r="QII71" s="184"/>
      <c r="QIJ71" s="184"/>
      <c r="QIK71" s="184"/>
      <c r="QIL71" s="184"/>
      <c r="QIM71" s="184"/>
      <c r="QIN71" s="184"/>
      <c r="QIO71" s="184"/>
      <c r="QIP71" s="184"/>
      <c r="QIQ71" s="184"/>
      <c r="QIR71" s="184"/>
      <c r="QIS71" s="184"/>
      <c r="QIT71" s="184"/>
      <c r="QIU71" s="184"/>
      <c r="QIV71" s="183"/>
      <c r="QIW71" s="184"/>
      <c r="QIX71" s="184"/>
      <c r="QIY71" s="184"/>
      <c r="QIZ71" s="184"/>
      <c r="QJA71" s="184"/>
      <c r="QJB71" s="184"/>
      <c r="QJC71" s="184"/>
      <c r="QJD71" s="184"/>
      <c r="QJE71" s="184"/>
      <c r="QJF71" s="184"/>
      <c r="QJG71" s="184"/>
      <c r="QJH71" s="184"/>
      <c r="QJI71" s="184"/>
      <c r="QJJ71" s="184"/>
      <c r="QJK71" s="184"/>
      <c r="QJL71" s="184"/>
      <c r="QJM71" s="183"/>
      <c r="QJN71" s="184"/>
      <c r="QJO71" s="184"/>
      <c r="QJP71" s="184"/>
      <c r="QJQ71" s="184"/>
      <c r="QJR71" s="184"/>
      <c r="QJS71" s="184"/>
      <c r="QJT71" s="184"/>
      <c r="QJU71" s="184"/>
      <c r="QJV71" s="184"/>
      <c r="QJW71" s="184"/>
      <c r="QJX71" s="184"/>
      <c r="QJY71" s="184"/>
      <c r="QJZ71" s="184"/>
      <c r="QKA71" s="184"/>
      <c r="QKB71" s="184"/>
      <c r="QKC71" s="184"/>
      <c r="QKD71" s="183"/>
      <c r="QKE71" s="184"/>
      <c r="QKF71" s="184"/>
      <c r="QKG71" s="184"/>
      <c r="QKH71" s="184"/>
      <c r="QKI71" s="184"/>
      <c r="QKJ71" s="184"/>
      <c r="QKK71" s="184"/>
      <c r="QKL71" s="184"/>
      <c r="QKM71" s="184"/>
      <c r="QKN71" s="184"/>
      <c r="QKO71" s="184"/>
      <c r="QKP71" s="184"/>
      <c r="QKQ71" s="184"/>
      <c r="QKR71" s="184"/>
      <c r="QKS71" s="184"/>
      <c r="QKT71" s="184"/>
      <c r="QKU71" s="183"/>
      <c r="QKV71" s="184"/>
      <c r="QKW71" s="184"/>
      <c r="QKX71" s="184"/>
      <c r="QKY71" s="184"/>
      <c r="QKZ71" s="184"/>
      <c r="QLA71" s="184"/>
      <c r="QLB71" s="184"/>
      <c r="QLC71" s="184"/>
      <c r="QLD71" s="184"/>
      <c r="QLE71" s="184"/>
      <c r="QLF71" s="184"/>
      <c r="QLG71" s="184"/>
      <c r="QLH71" s="184"/>
      <c r="QLI71" s="184"/>
      <c r="QLJ71" s="184"/>
      <c r="QLK71" s="184"/>
      <c r="QLL71" s="183"/>
      <c r="QLM71" s="184"/>
      <c r="QLN71" s="184"/>
      <c r="QLO71" s="184"/>
      <c r="QLP71" s="184"/>
      <c r="QLQ71" s="184"/>
      <c r="QLR71" s="184"/>
      <c r="QLS71" s="184"/>
      <c r="QLT71" s="184"/>
      <c r="QLU71" s="184"/>
      <c r="QLV71" s="184"/>
      <c r="QLW71" s="184"/>
      <c r="QLX71" s="184"/>
      <c r="QLY71" s="184"/>
      <c r="QLZ71" s="184"/>
      <c r="QMA71" s="184"/>
      <c r="QMB71" s="184"/>
      <c r="QMC71" s="183"/>
      <c r="QMD71" s="184"/>
      <c r="QME71" s="184"/>
      <c r="QMF71" s="184"/>
      <c r="QMG71" s="184"/>
      <c r="QMH71" s="184"/>
      <c r="QMI71" s="184"/>
      <c r="QMJ71" s="184"/>
      <c r="QMK71" s="184"/>
      <c r="QML71" s="184"/>
      <c r="QMM71" s="184"/>
      <c r="QMN71" s="184"/>
      <c r="QMO71" s="184"/>
      <c r="QMP71" s="184"/>
      <c r="QMQ71" s="184"/>
      <c r="QMR71" s="184"/>
      <c r="QMS71" s="184"/>
      <c r="QMT71" s="183"/>
      <c r="QMU71" s="184"/>
      <c r="QMV71" s="184"/>
      <c r="QMW71" s="184"/>
      <c r="QMX71" s="184"/>
      <c r="QMY71" s="184"/>
      <c r="QMZ71" s="184"/>
      <c r="QNA71" s="184"/>
      <c r="QNB71" s="184"/>
      <c r="QNC71" s="184"/>
      <c r="QND71" s="184"/>
      <c r="QNE71" s="184"/>
      <c r="QNF71" s="184"/>
      <c r="QNG71" s="184"/>
      <c r="QNH71" s="184"/>
      <c r="QNI71" s="184"/>
      <c r="QNJ71" s="184"/>
      <c r="QNK71" s="183"/>
      <c r="QNL71" s="184"/>
      <c r="QNM71" s="184"/>
      <c r="QNN71" s="184"/>
      <c r="QNO71" s="184"/>
      <c r="QNP71" s="184"/>
      <c r="QNQ71" s="184"/>
      <c r="QNR71" s="184"/>
      <c r="QNS71" s="184"/>
      <c r="QNT71" s="184"/>
      <c r="QNU71" s="184"/>
      <c r="QNV71" s="184"/>
      <c r="QNW71" s="184"/>
      <c r="QNX71" s="184"/>
      <c r="QNY71" s="184"/>
      <c r="QNZ71" s="184"/>
      <c r="QOA71" s="184"/>
      <c r="QOB71" s="183"/>
      <c r="QOC71" s="184"/>
      <c r="QOD71" s="184"/>
      <c r="QOE71" s="184"/>
      <c r="QOF71" s="184"/>
      <c r="QOG71" s="184"/>
      <c r="QOH71" s="184"/>
      <c r="QOI71" s="184"/>
      <c r="QOJ71" s="184"/>
      <c r="QOK71" s="184"/>
      <c r="QOL71" s="184"/>
      <c r="QOM71" s="184"/>
      <c r="QON71" s="184"/>
      <c r="QOO71" s="184"/>
      <c r="QOP71" s="184"/>
      <c r="QOQ71" s="184"/>
      <c r="QOR71" s="184"/>
      <c r="QOS71" s="183"/>
      <c r="QOT71" s="184"/>
      <c r="QOU71" s="184"/>
      <c r="QOV71" s="184"/>
      <c r="QOW71" s="184"/>
      <c r="QOX71" s="184"/>
      <c r="QOY71" s="184"/>
      <c r="QOZ71" s="184"/>
      <c r="QPA71" s="184"/>
      <c r="QPB71" s="184"/>
      <c r="QPC71" s="184"/>
      <c r="QPD71" s="184"/>
      <c r="QPE71" s="184"/>
      <c r="QPF71" s="184"/>
      <c r="QPG71" s="184"/>
      <c r="QPH71" s="184"/>
      <c r="QPI71" s="184"/>
      <c r="QPJ71" s="183"/>
      <c r="QPK71" s="184"/>
      <c r="QPL71" s="184"/>
      <c r="QPM71" s="184"/>
      <c r="QPN71" s="184"/>
      <c r="QPO71" s="184"/>
      <c r="QPP71" s="184"/>
      <c r="QPQ71" s="184"/>
      <c r="QPR71" s="184"/>
      <c r="QPS71" s="184"/>
      <c r="QPT71" s="184"/>
      <c r="QPU71" s="184"/>
      <c r="QPV71" s="184"/>
      <c r="QPW71" s="184"/>
      <c r="QPX71" s="184"/>
      <c r="QPY71" s="184"/>
      <c r="QPZ71" s="184"/>
      <c r="QQA71" s="183"/>
      <c r="QQB71" s="184"/>
      <c r="QQC71" s="184"/>
      <c r="QQD71" s="184"/>
      <c r="QQE71" s="184"/>
      <c r="QQF71" s="184"/>
      <c r="QQG71" s="184"/>
      <c r="QQH71" s="184"/>
      <c r="QQI71" s="184"/>
      <c r="QQJ71" s="184"/>
      <c r="QQK71" s="184"/>
      <c r="QQL71" s="184"/>
      <c r="QQM71" s="184"/>
      <c r="QQN71" s="184"/>
      <c r="QQO71" s="184"/>
      <c r="QQP71" s="184"/>
      <c r="QQQ71" s="184"/>
      <c r="QQR71" s="183"/>
      <c r="QQS71" s="184"/>
      <c r="QQT71" s="184"/>
      <c r="QQU71" s="184"/>
      <c r="QQV71" s="184"/>
      <c r="QQW71" s="184"/>
      <c r="QQX71" s="184"/>
      <c r="QQY71" s="184"/>
      <c r="QQZ71" s="184"/>
      <c r="QRA71" s="184"/>
      <c r="QRB71" s="184"/>
      <c r="QRC71" s="184"/>
      <c r="QRD71" s="184"/>
      <c r="QRE71" s="184"/>
      <c r="QRF71" s="184"/>
      <c r="QRG71" s="184"/>
      <c r="QRH71" s="184"/>
      <c r="QRI71" s="183"/>
      <c r="QRJ71" s="184"/>
      <c r="QRK71" s="184"/>
      <c r="QRL71" s="184"/>
      <c r="QRM71" s="184"/>
      <c r="QRN71" s="184"/>
      <c r="QRO71" s="184"/>
      <c r="QRP71" s="184"/>
      <c r="QRQ71" s="184"/>
      <c r="QRR71" s="184"/>
      <c r="QRS71" s="184"/>
      <c r="QRT71" s="184"/>
      <c r="QRU71" s="184"/>
      <c r="QRV71" s="184"/>
      <c r="QRW71" s="184"/>
      <c r="QRX71" s="184"/>
      <c r="QRY71" s="184"/>
      <c r="QRZ71" s="183"/>
      <c r="QSA71" s="184"/>
      <c r="QSB71" s="184"/>
      <c r="QSC71" s="184"/>
      <c r="QSD71" s="184"/>
      <c r="QSE71" s="184"/>
      <c r="QSF71" s="184"/>
      <c r="QSG71" s="184"/>
      <c r="QSH71" s="184"/>
      <c r="QSI71" s="184"/>
      <c r="QSJ71" s="184"/>
      <c r="QSK71" s="184"/>
      <c r="QSL71" s="184"/>
      <c r="QSM71" s="184"/>
      <c r="QSN71" s="184"/>
      <c r="QSO71" s="184"/>
      <c r="QSP71" s="184"/>
      <c r="QSQ71" s="183"/>
      <c r="QSR71" s="184"/>
      <c r="QSS71" s="184"/>
      <c r="QST71" s="184"/>
      <c r="QSU71" s="184"/>
      <c r="QSV71" s="184"/>
      <c r="QSW71" s="184"/>
      <c r="QSX71" s="184"/>
      <c r="QSY71" s="184"/>
      <c r="QSZ71" s="184"/>
      <c r="QTA71" s="184"/>
      <c r="QTB71" s="184"/>
      <c r="QTC71" s="184"/>
      <c r="QTD71" s="184"/>
      <c r="QTE71" s="184"/>
      <c r="QTF71" s="184"/>
      <c r="QTG71" s="184"/>
      <c r="QTH71" s="183"/>
      <c r="QTI71" s="184"/>
      <c r="QTJ71" s="184"/>
      <c r="QTK71" s="184"/>
      <c r="QTL71" s="184"/>
      <c r="QTM71" s="184"/>
      <c r="QTN71" s="184"/>
      <c r="QTO71" s="184"/>
      <c r="QTP71" s="184"/>
      <c r="QTQ71" s="184"/>
      <c r="QTR71" s="184"/>
      <c r="QTS71" s="184"/>
      <c r="QTT71" s="184"/>
      <c r="QTU71" s="184"/>
      <c r="QTV71" s="184"/>
      <c r="QTW71" s="184"/>
      <c r="QTX71" s="184"/>
      <c r="QTY71" s="183"/>
      <c r="QTZ71" s="184"/>
      <c r="QUA71" s="184"/>
      <c r="QUB71" s="184"/>
      <c r="QUC71" s="184"/>
      <c r="QUD71" s="184"/>
      <c r="QUE71" s="184"/>
      <c r="QUF71" s="184"/>
      <c r="QUG71" s="184"/>
      <c r="QUH71" s="184"/>
      <c r="QUI71" s="184"/>
      <c r="QUJ71" s="184"/>
      <c r="QUK71" s="184"/>
      <c r="QUL71" s="184"/>
      <c r="QUM71" s="184"/>
      <c r="QUN71" s="184"/>
      <c r="QUO71" s="184"/>
      <c r="QUP71" s="183"/>
      <c r="QUQ71" s="184"/>
      <c r="QUR71" s="184"/>
      <c r="QUS71" s="184"/>
      <c r="QUT71" s="184"/>
      <c r="QUU71" s="184"/>
      <c r="QUV71" s="184"/>
      <c r="QUW71" s="184"/>
      <c r="QUX71" s="184"/>
      <c r="QUY71" s="184"/>
      <c r="QUZ71" s="184"/>
      <c r="QVA71" s="184"/>
      <c r="QVB71" s="184"/>
      <c r="QVC71" s="184"/>
      <c r="QVD71" s="184"/>
      <c r="QVE71" s="184"/>
      <c r="QVF71" s="184"/>
      <c r="QVG71" s="183"/>
      <c r="QVH71" s="184"/>
      <c r="QVI71" s="184"/>
      <c r="QVJ71" s="184"/>
      <c r="QVK71" s="184"/>
      <c r="QVL71" s="184"/>
      <c r="QVM71" s="184"/>
      <c r="QVN71" s="184"/>
      <c r="QVO71" s="184"/>
      <c r="QVP71" s="184"/>
      <c r="QVQ71" s="184"/>
      <c r="QVR71" s="184"/>
      <c r="QVS71" s="184"/>
      <c r="QVT71" s="184"/>
      <c r="QVU71" s="184"/>
      <c r="QVV71" s="184"/>
      <c r="QVW71" s="184"/>
      <c r="QVX71" s="183"/>
      <c r="QVY71" s="184"/>
      <c r="QVZ71" s="184"/>
      <c r="QWA71" s="184"/>
      <c r="QWB71" s="184"/>
      <c r="QWC71" s="184"/>
      <c r="QWD71" s="184"/>
      <c r="QWE71" s="184"/>
      <c r="QWF71" s="184"/>
      <c r="QWG71" s="184"/>
      <c r="QWH71" s="184"/>
      <c r="QWI71" s="184"/>
      <c r="QWJ71" s="184"/>
      <c r="QWK71" s="184"/>
      <c r="QWL71" s="184"/>
      <c r="QWM71" s="184"/>
      <c r="QWN71" s="184"/>
      <c r="QWO71" s="183"/>
      <c r="QWP71" s="184"/>
      <c r="QWQ71" s="184"/>
      <c r="QWR71" s="184"/>
      <c r="QWS71" s="184"/>
      <c r="QWT71" s="184"/>
      <c r="QWU71" s="184"/>
      <c r="QWV71" s="184"/>
      <c r="QWW71" s="184"/>
      <c r="QWX71" s="184"/>
      <c r="QWY71" s="184"/>
      <c r="QWZ71" s="184"/>
      <c r="QXA71" s="184"/>
      <c r="QXB71" s="184"/>
      <c r="QXC71" s="184"/>
      <c r="QXD71" s="184"/>
      <c r="QXE71" s="184"/>
      <c r="QXF71" s="183"/>
      <c r="QXG71" s="184"/>
      <c r="QXH71" s="184"/>
      <c r="QXI71" s="184"/>
      <c r="QXJ71" s="184"/>
      <c r="QXK71" s="184"/>
      <c r="QXL71" s="184"/>
      <c r="QXM71" s="184"/>
      <c r="QXN71" s="184"/>
      <c r="QXO71" s="184"/>
      <c r="QXP71" s="184"/>
      <c r="QXQ71" s="184"/>
      <c r="QXR71" s="184"/>
      <c r="QXS71" s="184"/>
      <c r="QXT71" s="184"/>
      <c r="QXU71" s="184"/>
      <c r="QXV71" s="184"/>
      <c r="QXW71" s="183"/>
      <c r="QXX71" s="184"/>
      <c r="QXY71" s="184"/>
      <c r="QXZ71" s="184"/>
      <c r="QYA71" s="184"/>
      <c r="QYB71" s="184"/>
      <c r="QYC71" s="184"/>
      <c r="QYD71" s="184"/>
      <c r="QYE71" s="184"/>
      <c r="QYF71" s="184"/>
      <c r="QYG71" s="184"/>
      <c r="QYH71" s="184"/>
      <c r="QYI71" s="184"/>
      <c r="QYJ71" s="184"/>
      <c r="QYK71" s="184"/>
      <c r="QYL71" s="184"/>
      <c r="QYM71" s="184"/>
      <c r="QYN71" s="183"/>
      <c r="QYO71" s="184"/>
      <c r="QYP71" s="184"/>
      <c r="QYQ71" s="184"/>
      <c r="QYR71" s="184"/>
      <c r="QYS71" s="184"/>
      <c r="QYT71" s="184"/>
      <c r="QYU71" s="184"/>
      <c r="QYV71" s="184"/>
      <c r="QYW71" s="184"/>
      <c r="QYX71" s="184"/>
      <c r="QYY71" s="184"/>
      <c r="QYZ71" s="184"/>
      <c r="QZA71" s="184"/>
      <c r="QZB71" s="184"/>
      <c r="QZC71" s="184"/>
      <c r="QZD71" s="184"/>
      <c r="QZE71" s="183"/>
      <c r="QZF71" s="184"/>
      <c r="QZG71" s="184"/>
      <c r="QZH71" s="184"/>
      <c r="QZI71" s="184"/>
      <c r="QZJ71" s="184"/>
      <c r="QZK71" s="184"/>
      <c r="QZL71" s="184"/>
      <c r="QZM71" s="184"/>
      <c r="QZN71" s="184"/>
      <c r="QZO71" s="184"/>
      <c r="QZP71" s="184"/>
      <c r="QZQ71" s="184"/>
      <c r="QZR71" s="184"/>
      <c r="QZS71" s="184"/>
      <c r="QZT71" s="184"/>
      <c r="QZU71" s="184"/>
      <c r="QZV71" s="183"/>
      <c r="QZW71" s="184"/>
      <c r="QZX71" s="184"/>
      <c r="QZY71" s="184"/>
      <c r="QZZ71" s="184"/>
      <c r="RAA71" s="184"/>
      <c r="RAB71" s="184"/>
      <c r="RAC71" s="184"/>
      <c r="RAD71" s="184"/>
      <c r="RAE71" s="184"/>
      <c r="RAF71" s="184"/>
      <c r="RAG71" s="184"/>
      <c r="RAH71" s="184"/>
      <c r="RAI71" s="184"/>
      <c r="RAJ71" s="184"/>
      <c r="RAK71" s="184"/>
      <c r="RAL71" s="184"/>
      <c r="RAM71" s="183"/>
      <c r="RAN71" s="184"/>
      <c r="RAO71" s="184"/>
      <c r="RAP71" s="184"/>
      <c r="RAQ71" s="184"/>
      <c r="RAR71" s="184"/>
      <c r="RAS71" s="184"/>
      <c r="RAT71" s="184"/>
      <c r="RAU71" s="184"/>
      <c r="RAV71" s="184"/>
      <c r="RAW71" s="184"/>
      <c r="RAX71" s="184"/>
      <c r="RAY71" s="184"/>
      <c r="RAZ71" s="184"/>
      <c r="RBA71" s="184"/>
      <c r="RBB71" s="184"/>
      <c r="RBC71" s="184"/>
      <c r="RBD71" s="183"/>
      <c r="RBE71" s="184"/>
      <c r="RBF71" s="184"/>
      <c r="RBG71" s="184"/>
      <c r="RBH71" s="184"/>
      <c r="RBI71" s="184"/>
      <c r="RBJ71" s="184"/>
      <c r="RBK71" s="184"/>
      <c r="RBL71" s="184"/>
      <c r="RBM71" s="184"/>
      <c r="RBN71" s="184"/>
      <c r="RBO71" s="184"/>
      <c r="RBP71" s="184"/>
      <c r="RBQ71" s="184"/>
      <c r="RBR71" s="184"/>
      <c r="RBS71" s="184"/>
      <c r="RBT71" s="184"/>
      <c r="RBU71" s="183"/>
      <c r="RBV71" s="184"/>
      <c r="RBW71" s="184"/>
      <c r="RBX71" s="184"/>
      <c r="RBY71" s="184"/>
      <c r="RBZ71" s="184"/>
      <c r="RCA71" s="184"/>
      <c r="RCB71" s="184"/>
      <c r="RCC71" s="184"/>
      <c r="RCD71" s="184"/>
      <c r="RCE71" s="184"/>
      <c r="RCF71" s="184"/>
      <c r="RCG71" s="184"/>
      <c r="RCH71" s="184"/>
      <c r="RCI71" s="184"/>
      <c r="RCJ71" s="184"/>
      <c r="RCK71" s="184"/>
      <c r="RCL71" s="183"/>
      <c r="RCM71" s="184"/>
      <c r="RCN71" s="184"/>
      <c r="RCO71" s="184"/>
      <c r="RCP71" s="184"/>
      <c r="RCQ71" s="184"/>
      <c r="RCR71" s="184"/>
      <c r="RCS71" s="184"/>
      <c r="RCT71" s="184"/>
      <c r="RCU71" s="184"/>
      <c r="RCV71" s="184"/>
      <c r="RCW71" s="184"/>
      <c r="RCX71" s="184"/>
      <c r="RCY71" s="184"/>
      <c r="RCZ71" s="184"/>
      <c r="RDA71" s="184"/>
      <c r="RDB71" s="184"/>
      <c r="RDC71" s="183"/>
      <c r="RDD71" s="184"/>
      <c r="RDE71" s="184"/>
      <c r="RDF71" s="184"/>
      <c r="RDG71" s="184"/>
      <c r="RDH71" s="184"/>
      <c r="RDI71" s="184"/>
      <c r="RDJ71" s="184"/>
      <c r="RDK71" s="184"/>
      <c r="RDL71" s="184"/>
      <c r="RDM71" s="184"/>
      <c r="RDN71" s="184"/>
      <c r="RDO71" s="184"/>
      <c r="RDP71" s="184"/>
      <c r="RDQ71" s="184"/>
      <c r="RDR71" s="184"/>
      <c r="RDS71" s="184"/>
      <c r="RDT71" s="183"/>
      <c r="RDU71" s="184"/>
      <c r="RDV71" s="184"/>
      <c r="RDW71" s="184"/>
      <c r="RDX71" s="184"/>
      <c r="RDY71" s="184"/>
      <c r="RDZ71" s="184"/>
      <c r="REA71" s="184"/>
      <c r="REB71" s="184"/>
      <c r="REC71" s="184"/>
      <c r="RED71" s="184"/>
      <c r="REE71" s="184"/>
      <c r="REF71" s="184"/>
      <c r="REG71" s="184"/>
      <c r="REH71" s="184"/>
      <c r="REI71" s="184"/>
      <c r="REJ71" s="184"/>
      <c r="REK71" s="183"/>
      <c r="REL71" s="184"/>
      <c r="REM71" s="184"/>
      <c r="REN71" s="184"/>
      <c r="REO71" s="184"/>
      <c r="REP71" s="184"/>
      <c r="REQ71" s="184"/>
      <c r="RER71" s="184"/>
      <c r="RES71" s="184"/>
      <c r="RET71" s="184"/>
      <c r="REU71" s="184"/>
      <c r="REV71" s="184"/>
      <c r="REW71" s="184"/>
      <c r="REX71" s="184"/>
      <c r="REY71" s="184"/>
      <c r="REZ71" s="184"/>
      <c r="RFA71" s="184"/>
      <c r="RFB71" s="183"/>
      <c r="RFC71" s="184"/>
      <c r="RFD71" s="184"/>
      <c r="RFE71" s="184"/>
      <c r="RFF71" s="184"/>
      <c r="RFG71" s="184"/>
      <c r="RFH71" s="184"/>
      <c r="RFI71" s="184"/>
      <c r="RFJ71" s="184"/>
      <c r="RFK71" s="184"/>
      <c r="RFL71" s="184"/>
      <c r="RFM71" s="184"/>
      <c r="RFN71" s="184"/>
      <c r="RFO71" s="184"/>
      <c r="RFP71" s="184"/>
      <c r="RFQ71" s="184"/>
      <c r="RFR71" s="184"/>
      <c r="RFS71" s="183"/>
      <c r="RFT71" s="184"/>
      <c r="RFU71" s="184"/>
      <c r="RFV71" s="184"/>
      <c r="RFW71" s="184"/>
      <c r="RFX71" s="184"/>
      <c r="RFY71" s="184"/>
      <c r="RFZ71" s="184"/>
      <c r="RGA71" s="184"/>
      <c r="RGB71" s="184"/>
      <c r="RGC71" s="184"/>
      <c r="RGD71" s="184"/>
      <c r="RGE71" s="184"/>
      <c r="RGF71" s="184"/>
      <c r="RGG71" s="184"/>
      <c r="RGH71" s="184"/>
      <c r="RGI71" s="184"/>
      <c r="RGJ71" s="183"/>
      <c r="RGK71" s="184"/>
      <c r="RGL71" s="184"/>
      <c r="RGM71" s="184"/>
      <c r="RGN71" s="184"/>
      <c r="RGO71" s="184"/>
      <c r="RGP71" s="184"/>
      <c r="RGQ71" s="184"/>
      <c r="RGR71" s="184"/>
      <c r="RGS71" s="184"/>
      <c r="RGT71" s="184"/>
      <c r="RGU71" s="184"/>
      <c r="RGV71" s="184"/>
      <c r="RGW71" s="184"/>
      <c r="RGX71" s="184"/>
      <c r="RGY71" s="184"/>
      <c r="RGZ71" s="184"/>
      <c r="RHA71" s="183"/>
      <c r="RHB71" s="184"/>
      <c r="RHC71" s="184"/>
      <c r="RHD71" s="184"/>
      <c r="RHE71" s="184"/>
      <c r="RHF71" s="184"/>
      <c r="RHG71" s="184"/>
      <c r="RHH71" s="184"/>
      <c r="RHI71" s="184"/>
      <c r="RHJ71" s="184"/>
      <c r="RHK71" s="184"/>
      <c r="RHL71" s="184"/>
      <c r="RHM71" s="184"/>
      <c r="RHN71" s="184"/>
      <c r="RHO71" s="184"/>
      <c r="RHP71" s="184"/>
      <c r="RHQ71" s="184"/>
      <c r="RHR71" s="183"/>
      <c r="RHS71" s="184"/>
      <c r="RHT71" s="184"/>
      <c r="RHU71" s="184"/>
      <c r="RHV71" s="184"/>
      <c r="RHW71" s="184"/>
      <c r="RHX71" s="184"/>
      <c r="RHY71" s="184"/>
      <c r="RHZ71" s="184"/>
      <c r="RIA71" s="184"/>
      <c r="RIB71" s="184"/>
      <c r="RIC71" s="184"/>
      <c r="RID71" s="184"/>
      <c r="RIE71" s="184"/>
      <c r="RIF71" s="184"/>
      <c r="RIG71" s="184"/>
      <c r="RIH71" s="184"/>
      <c r="RII71" s="183"/>
      <c r="RIJ71" s="184"/>
      <c r="RIK71" s="184"/>
      <c r="RIL71" s="184"/>
      <c r="RIM71" s="184"/>
      <c r="RIN71" s="184"/>
      <c r="RIO71" s="184"/>
      <c r="RIP71" s="184"/>
      <c r="RIQ71" s="184"/>
      <c r="RIR71" s="184"/>
      <c r="RIS71" s="184"/>
      <c r="RIT71" s="184"/>
      <c r="RIU71" s="184"/>
      <c r="RIV71" s="184"/>
      <c r="RIW71" s="184"/>
      <c r="RIX71" s="184"/>
      <c r="RIY71" s="184"/>
      <c r="RIZ71" s="183"/>
      <c r="RJA71" s="184"/>
      <c r="RJB71" s="184"/>
      <c r="RJC71" s="184"/>
      <c r="RJD71" s="184"/>
      <c r="RJE71" s="184"/>
      <c r="RJF71" s="184"/>
      <c r="RJG71" s="184"/>
      <c r="RJH71" s="184"/>
      <c r="RJI71" s="184"/>
      <c r="RJJ71" s="184"/>
      <c r="RJK71" s="184"/>
      <c r="RJL71" s="184"/>
      <c r="RJM71" s="184"/>
      <c r="RJN71" s="184"/>
      <c r="RJO71" s="184"/>
      <c r="RJP71" s="184"/>
      <c r="RJQ71" s="183"/>
      <c r="RJR71" s="184"/>
      <c r="RJS71" s="184"/>
      <c r="RJT71" s="184"/>
      <c r="RJU71" s="184"/>
      <c r="RJV71" s="184"/>
      <c r="RJW71" s="184"/>
      <c r="RJX71" s="184"/>
      <c r="RJY71" s="184"/>
      <c r="RJZ71" s="184"/>
      <c r="RKA71" s="184"/>
      <c r="RKB71" s="184"/>
      <c r="RKC71" s="184"/>
      <c r="RKD71" s="184"/>
      <c r="RKE71" s="184"/>
      <c r="RKF71" s="184"/>
      <c r="RKG71" s="184"/>
      <c r="RKH71" s="183"/>
      <c r="RKI71" s="184"/>
      <c r="RKJ71" s="184"/>
      <c r="RKK71" s="184"/>
      <c r="RKL71" s="184"/>
      <c r="RKM71" s="184"/>
      <c r="RKN71" s="184"/>
      <c r="RKO71" s="184"/>
      <c r="RKP71" s="184"/>
      <c r="RKQ71" s="184"/>
      <c r="RKR71" s="184"/>
      <c r="RKS71" s="184"/>
      <c r="RKT71" s="184"/>
      <c r="RKU71" s="184"/>
      <c r="RKV71" s="184"/>
      <c r="RKW71" s="184"/>
      <c r="RKX71" s="184"/>
      <c r="RKY71" s="183"/>
      <c r="RKZ71" s="184"/>
      <c r="RLA71" s="184"/>
      <c r="RLB71" s="184"/>
      <c r="RLC71" s="184"/>
      <c r="RLD71" s="184"/>
      <c r="RLE71" s="184"/>
      <c r="RLF71" s="184"/>
      <c r="RLG71" s="184"/>
      <c r="RLH71" s="184"/>
      <c r="RLI71" s="184"/>
      <c r="RLJ71" s="184"/>
      <c r="RLK71" s="184"/>
      <c r="RLL71" s="184"/>
      <c r="RLM71" s="184"/>
      <c r="RLN71" s="184"/>
      <c r="RLO71" s="184"/>
      <c r="RLP71" s="183"/>
      <c r="RLQ71" s="184"/>
      <c r="RLR71" s="184"/>
      <c r="RLS71" s="184"/>
      <c r="RLT71" s="184"/>
      <c r="RLU71" s="184"/>
      <c r="RLV71" s="184"/>
      <c r="RLW71" s="184"/>
      <c r="RLX71" s="184"/>
      <c r="RLY71" s="184"/>
      <c r="RLZ71" s="184"/>
      <c r="RMA71" s="184"/>
      <c r="RMB71" s="184"/>
      <c r="RMC71" s="184"/>
      <c r="RMD71" s="184"/>
      <c r="RME71" s="184"/>
      <c r="RMF71" s="184"/>
      <c r="RMG71" s="183"/>
      <c r="RMH71" s="184"/>
      <c r="RMI71" s="184"/>
      <c r="RMJ71" s="184"/>
      <c r="RMK71" s="184"/>
      <c r="RML71" s="184"/>
      <c r="RMM71" s="184"/>
      <c r="RMN71" s="184"/>
      <c r="RMO71" s="184"/>
      <c r="RMP71" s="184"/>
      <c r="RMQ71" s="184"/>
      <c r="RMR71" s="184"/>
      <c r="RMS71" s="184"/>
      <c r="RMT71" s="184"/>
      <c r="RMU71" s="184"/>
      <c r="RMV71" s="184"/>
      <c r="RMW71" s="184"/>
      <c r="RMX71" s="183"/>
      <c r="RMY71" s="184"/>
      <c r="RMZ71" s="184"/>
      <c r="RNA71" s="184"/>
      <c r="RNB71" s="184"/>
      <c r="RNC71" s="184"/>
      <c r="RND71" s="184"/>
      <c r="RNE71" s="184"/>
      <c r="RNF71" s="184"/>
      <c r="RNG71" s="184"/>
      <c r="RNH71" s="184"/>
      <c r="RNI71" s="184"/>
      <c r="RNJ71" s="184"/>
      <c r="RNK71" s="184"/>
      <c r="RNL71" s="184"/>
      <c r="RNM71" s="184"/>
      <c r="RNN71" s="184"/>
      <c r="RNO71" s="183"/>
      <c r="RNP71" s="184"/>
      <c r="RNQ71" s="184"/>
      <c r="RNR71" s="184"/>
      <c r="RNS71" s="184"/>
      <c r="RNT71" s="184"/>
      <c r="RNU71" s="184"/>
      <c r="RNV71" s="184"/>
      <c r="RNW71" s="184"/>
      <c r="RNX71" s="184"/>
      <c r="RNY71" s="184"/>
      <c r="RNZ71" s="184"/>
      <c r="ROA71" s="184"/>
      <c r="ROB71" s="184"/>
      <c r="ROC71" s="184"/>
      <c r="ROD71" s="184"/>
      <c r="ROE71" s="184"/>
      <c r="ROF71" s="183"/>
      <c r="ROG71" s="184"/>
      <c r="ROH71" s="184"/>
      <c r="ROI71" s="184"/>
      <c r="ROJ71" s="184"/>
      <c r="ROK71" s="184"/>
      <c r="ROL71" s="184"/>
      <c r="ROM71" s="184"/>
      <c r="RON71" s="184"/>
      <c r="ROO71" s="184"/>
      <c r="ROP71" s="184"/>
      <c r="ROQ71" s="184"/>
      <c r="ROR71" s="184"/>
      <c r="ROS71" s="184"/>
      <c r="ROT71" s="184"/>
      <c r="ROU71" s="184"/>
      <c r="ROV71" s="184"/>
      <c r="ROW71" s="183"/>
      <c r="ROX71" s="184"/>
      <c r="ROY71" s="184"/>
      <c r="ROZ71" s="184"/>
      <c r="RPA71" s="184"/>
      <c r="RPB71" s="184"/>
      <c r="RPC71" s="184"/>
      <c r="RPD71" s="184"/>
      <c r="RPE71" s="184"/>
      <c r="RPF71" s="184"/>
      <c r="RPG71" s="184"/>
      <c r="RPH71" s="184"/>
      <c r="RPI71" s="184"/>
      <c r="RPJ71" s="184"/>
      <c r="RPK71" s="184"/>
      <c r="RPL71" s="184"/>
      <c r="RPM71" s="184"/>
      <c r="RPN71" s="183"/>
      <c r="RPO71" s="184"/>
      <c r="RPP71" s="184"/>
      <c r="RPQ71" s="184"/>
      <c r="RPR71" s="184"/>
      <c r="RPS71" s="184"/>
      <c r="RPT71" s="184"/>
      <c r="RPU71" s="184"/>
      <c r="RPV71" s="184"/>
      <c r="RPW71" s="184"/>
      <c r="RPX71" s="184"/>
      <c r="RPY71" s="184"/>
      <c r="RPZ71" s="184"/>
      <c r="RQA71" s="184"/>
      <c r="RQB71" s="184"/>
      <c r="RQC71" s="184"/>
      <c r="RQD71" s="184"/>
      <c r="RQE71" s="183"/>
      <c r="RQF71" s="184"/>
      <c r="RQG71" s="184"/>
      <c r="RQH71" s="184"/>
      <c r="RQI71" s="184"/>
      <c r="RQJ71" s="184"/>
      <c r="RQK71" s="184"/>
      <c r="RQL71" s="184"/>
      <c r="RQM71" s="184"/>
      <c r="RQN71" s="184"/>
      <c r="RQO71" s="184"/>
      <c r="RQP71" s="184"/>
      <c r="RQQ71" s="184"/>
      <c r="RQR71" s="184"/>
      <c r="RQS71" s="184"/>
      <c r="RQT71" s="184"/>
      <c r="RQU71" s="184"/>
      <c r="RQV71" s="183"/>
      <c r="RQW71" s="184"/>
      <c r="RQX71" s="184"/>
      <c r="RQY71" s="184"/>
      <c r="RQZ71" s="184"/>
      <c r="RRA71" s="184"/>
      <c r="RRB71" s="184"/>
      <c r="RRC71" s="184"/>
      <c r="RRD71" s="184"/>
      <c r="RRE71" s="184"/>
      <c r="RRF71" s="184"/>
      <c r="RRG71" s="184"/>
      <c r="RRH71" s="184"/>
      <c r="RRI71" s="184"/>
      <c r="RRJ71" s="184"/>
      <c r="RRK71" s="184"/>
      <c r="RRL71" s="184"/>
      <c r="RRM71" s="183"/>
      <c r="RRN71" s="184"/>
      <c r="RRO71" s="184"/>
      <c r="RRP71" s="184"/>
      <c r="RRQ71" s="184"/>
      <c r="RRR71" s="184"/>
      <c r="RRS71" s="184"/>
      <c r="RRT71" s="184"/>
      <c r="RRU71" s="184"/>
      <c r="RRV71" s="184"/>
      <c r="RRW71" s="184"/>
      <c r="RRX71" s="184"/>
      <c r="RRY71" s="184"/>
      <c r="RRZ71" s="184"/>
      <c r="RSA71" s="184"/>
      <c r="RSB71" s="184"/>
      <c r="RSC71" s="184"/>
      <c r="RSD71" s="183"/>
      <c r="RSE71" s="184"/>
      <c r="RSF71" s="184"/>
      <c r="RSG71" s="184"/>
      <c r="RSH71" s="184"/>
      <c r="RSI71" s="184"/>
      <c r="RSJ71" s="184"/>
      <c r="RSK71" s="184"/>
      <c r="RSL71" s="184"/>
      <c r="RSM71" s="184"/>
      <c r="RSN71" s="184"/>
      <c r="RSO71" s="184"/>
      <c r="RSP71" s="184"/>
      <c r="RSQ71" s="184"/>
      <c r="RSR71" s="184"/>
      <c r="RSS71" s="184"/>
      <c r="RST71" s="184"/>
      <c r="RSU71" s="183"/>
      <c r="RSV71" s="184"/>
      <c r="RSW71" s="184"/>
      <c r="RSX71" s="184"/>
      <c r="RSY71" s="184"/>
      <c r="RSZ71" s="184"/>
      <c r="RTA71" s="184"/>
      <c r="RTB71" s="184"/>
      <c r="RTC71" s="184"/>
      <c r="RTD71" s="184"/>
      <c r="RTE71" s="184"/>
      <c r="RTF71" s="184"/>
      <c r="RTG71" s="184"/>
      <c r="RTH71" s="184"/>
      <c r="RTI71" s="184"/>
      <c r="RTJ71" s="184"/>
      <c r="RTK71" s="184"/>
      <c r="RTL71" s="183"/>
      <c r="RTM71" s="184"/>
      <c r="RTN71" s="184"/>
      <c r="RTO71" s="184"/>
      <c r="RTP71" s="184"/>
      <c r="RTQ71" s="184"/>
      <c r="RTR71" s="184"/>
      <c r="RTS71" s="184"/>
      <c r="RTT71" s="184"/>
      <c r="RTU71" s="184"/>
      <c r="RTV71" s="184"/>
      <c r="RTW71" s="184"/>
      <c r="RTX71" s="184"/>
      <c r="RTY71" s="184"/>
      <c r="RTZ71" s="184"/>
      <c r="RUA71" s="184"/>
      <c r="RUB71" s="184"/>
      <c r="RUC71" s="183"/>
      <c r="RUD71" s="184"/>
      <c r="RUE71" s="184"/>
      <c r="RUF71" s="184"/>
      <c r="RUG71" s="184"/>
      <c r="RUH71" s="184"/>
      <c r="RUI71" s="184"/>
      <c r="RUJ71" s="184"/>
      <c r="RUK71" s="184"/>
      <c r="RUL71" s="184"/>
      <c r="RUM71" s="184"/>
      <c r="RUN71" s="184"/>
      <c r="RUO71" s="184"/>
      <c r="RUP71" s="184"/>
      <c r="RUQ71" s="184"/>
      <c r="RUR71" s="184"/>
      <c r="RUS71" s="184"/>
      <c r="RUT71" s="183"/>
      <c r="RUU71" s="184"/>
      <c r="RUV71" s="184"/>
      <c r="RUW71" s="184"/>
      <c r="RUX71" s="184"/>
      <c r="RUY71" s="184"/>
      <c r="RUZ71" s="184"/>
      <c r="RVA71" s="184"/>
      <c r="RVB71" s="184"/>
      <c r="RVC71" s="184"/>
      <c r="RVD71" s="184"/>
      <c r="RVE71" s="184"/>
      <c r="RVF71" s="184"/>
      <c r="RVG71" s="184"/>
      <c r="RVH71" s="184"/>
      <c r="RVI71" s="184"/>
      <c r="RVJ71" s="184"/>
      <c r="RVK71" s="183"/>
      <c r="RVL71" s="184"/>
      <c r="RVM71" s="184"/>
      <c r="RVN71" s="184"/>
      <c r="RVO71" s="184"/>
      <c r="RVP71" s="184"/>
      <c r="RVQ71" s="184"/>
      <c r="RVR71" s="184"/>
      <c r="RVS71" s="184"/>
      <c r="RVT71" s="184"/>
      <c r="RVU71" s="184"/>
      <c r="RVV71" s="184"/>
      <c r="RVW71" s="184"/>
      <c r="RVX71" s="184"/>
      <c r="RVY71" s="184"/>
      <c r="RVZ71" s="184"/>
      <c r="RWA71" s="184"/>
      <c r="RWB71" s="183"/>
      <c r="RWC71" s="184"/>
      <c r="RWD71" s="184"/>
      <c r="RWE71" s="184"/>
      <c r="RWF71" s="184"/>
      <c r="RWG71" s="184"/>
      <c r="RWH71" s="184"/>
      <c r="RWI71" s="184"/>
      <c r="RWJ71" s="184"/>
      <c r="RWK71" s="184"/>
      <c r="RWL71" s="184"/>
      <c r="RWM71" s="184"/>
      <c r="RWN71" s="184"/>
      <c r="RWO71" s="184"/>
      <c r="RWP71" s="184"/>
      <c r="RWQ71" s="184"/>
      <c r="RWR71" s="184"/>
      <c r="RWS71" s="183"/>
      <c r="RWT71" s="184"/>
      <c r="RWU71" s="184"/>
      <c r="RWV71" s="184"/>
      <c r="RWW71" s="184"/>
      <c r="RWX71" s="184"/>
      <c r="RWY71" s="184"/>
      <c r="RWZ71" s="184"/>
      <c r="RXA71" s="184"/>
      <c r="RXB71" s="184"/>
      <c r="RXC71" s="184"/>
      <c r="RXD71" s="184"/>
      <c r="RXE71" s="184"/>
      <c r="RXF71" s="184"/>
      <c r="RXG71" s="184"/>
      <c r="RXH71" s="184"/>
      <c r="RXI71" s="184"/>
      <c r="RXJ71" s="183"/>
      <c r="RXK71" s="184"/>
      <c r="RXL71" s="184"/>
      <c r="RXM71" s="184"/>
      <c r="RXN71" s="184"/>
      <c r="RXO71" s="184"/>
      <c r="RXP71" s="184"/>
      <c r="RXQ71" s="184"/>
      <c r="RXR71" s="184"/>
      <c r="RXS71" s="184"/>
      <c r="RXT71" s="184"/>
      <c r="RXU71" s="184"/>
      <c r="RXV71" s="184"/>
      <c r="RXW71" s="184"/>
      <c r="RXX71" s="184"/>
      <c r="RXY71" s="184"/>
      <c r="RXZ71" s="184"/>
      <c r="RYA71" s="183"/>
      <c r="RYB71" s="184"/>
      <c r="RYC71" s="184"/>
      <c r="RYD71" s="184"/>
      <c r="RYE71" s="184"/>
      <c r="RYF71" s="184"/>
      <c r="RYG71" s="184"/>
      <c r="RYH71" s="184"/>
      <c r="RYI71" s="184"/>
      <c r="RYJ71" s="184"/>
      <c r="RYK71" s="184"/>
      <c r="RYL71" s="184"/>
      <c r="RYM71" s="184"/>
      <c r="RYN71" s="184"/>
      <c r="RYO71" s="184"/>
      <c r="RYP71" s="184"/>
      <c r="RYQ71" s="184"/>
      <c r="RYR71" s="183"/>
      <c r="RYS71" s="184"/>
      <c r="RYT71" s="184"/>
      <c r="RYU71" s="184"/>
      <c r="RYV71" s="184"/>
      <c r="RYW71" s="184"/>
      <c r="RYX71" s="184"/>
      <c r="RYY71" s="184"/>
      <c r="RYZ71" s="184"/>
      <c r="RZA71" s="184"/>
      <c r="RZB71" s="184"/>
      <c r="RZC71" s="184"/>
      <c r="RZD71" s="184"/>
      <c r="RZE71" s="184"/>
      <c r="RZF71" s="184"/>
      <c r="RZG71" s="184"/>
      <c r="RZH71" s="184"/>
      <c r="RZI71" s="183"/>
      <c r="RZJ71" s="184"/>
      <c r="RZK71" s="184"/>
      <c r="RZL71" s="184"/>
      <c r="RZM71" s="184"/>
      <c r="RZN71" s="184"/>
      <c r="RZO71" s="184"/>
      <c r="RZP71" s="184"/>
      <c r="RZQ71" s="184"/>
      <c r="RZR71" s="184"/>
      <c r="RZS71" s="184"/>
      <c r="RZT71" s="184"/>
      <c r="RZU71" s="184"/>
      <c r="RZV71" s="184"/>
      <c r="RZW71" s="184"/>
      <c r="RZX71" s="184"/>
      <c r="RZY71" s="184"/>
      <c r="RZZ71" s="183"/>
      <c r="SAA71" s="184"/>
      <c r="SAB71" s="184"/>
      <c r="SAC71" s="184"/>
      <c r="SAD71" s="184"/>
      <c r="SAE71" s="184"/>
      <c r="SAF71" s="184"/>
      <c r="SAG71" s="184"/>
      <c r="SAH71" s="184"/>
      <c r="SAI71" s="184"/>
      <c r="SAJ71" s="184"/>
      <c r="SAK71" s="184"/>
      <c r="SAL71" s="184"/>
      <c r="SAM71" s="184"/>
      <c r="SAN71" s="184"/>
      <c r="SAO71" s="184"/>
      <c r="SAP71" s="184"/>
      <c r="SAQ71" s="183"/>
      <c r="SAR71" s="184"/>
      <c r="SAS71" s="184"/>
      <c r="SAT71" s="184"/>
      <c r="SAU71" s="184"/>
      <c r="SAV71" s="184"/>
      <c r="SAW71" s="184"/>
      <c r="SAX71" s="184"/>
      <c r="SAY71" s="184"/>
      <c r="SAZ71" s="184"/>
      <c r="SBA71" s="184"/>
      <c r="SBB71" s="184"/>
      <c r="SBC71" s="184"/>
      <c r="SBD71" s="184"/>
      <c r="SBE71" s="184"/>
      <c r="SBF71" s="184"/>
      <c r="SBG71" s="184"/>
      <c r="SBH71" s="183"/>
      <c r="SBI71" s="184"/>
      <c r="SBJ71" s="184"/>
      <c r="SBK71" s="184"/>
      <c r="SBL71" s="184"/>
      <c r="SBM71" s="184"/>
      <c r="SBN71" s="184"/>
      <c r="SBO71" s="184"/>
      <c r="SBP71" s="184"/>
      <c r="SBQ71" s="184"/>
      <c r="SBR71" s="184"/>
      <c r="SBS71" s="184"/>
      <c r="SBT71" s="184"/>
      <c r="SBU71" s="184"/>
      <c r="SBV71" s="184"/>
      <c r="SBW71" s="184"/>
      <c r="SBX71" s="184"/>
      <c r="SBY71" s="183"/>
      <c r="SBZ71" s="184"/>
      <c r="SCA71" s="184"/>
      <c r="SCB71" s="184"/>
      <c r="SCC71" s="184"/>
      <c r="SCD71" s="184"/>
      <c r="SCE71" s="184"/>
      <c r="SCF71" s="184"/>
      <c r="SCG71" s="184"/>
      <c r="SCH71" s="184"/>
      <c r="SCI71" s="184"/>
      <c r="SCJ71" s="184"/>
      <c r="SCK71" s="184"/>
      <c r="SCL71" s="184"/>
      <c r="SCM71" s="184"/>
      <c r="SCN71" s="184"/>
      <c r="SCO71" s="184"/>
      <c r="SCP71" s="183"/>
      <c r="SCQ71" s="184"/>
      <c r="SCR71" s="184"/>
      <c r="SCS71" s="184"/>
      <c r="SCT71" s="184"/>
      <c r="SCU71" s="184"/>
      <c r="SCV71" s="184"/>
      <c r="SCW71" s="184"/>
      <c r="SCX71" s="184"/>
      <c r="SCY71" s="184"/>
      <c r="SCZ71" s="184"/>
      <c r="SDA71" s="184"/>
      <c r="SDB71" s="184"/>
      <c r="SDC71" s="184"/>
      <c r="SDD71" s="184"/>
      <c r="SDE71" s="184"/>
      <c r="SDF71" s="184"/>
      <c r="SDG71" s="183"/>
      <c r="SDH71" s="184"/>
      <c r="SDI71" s="184"/>
      <c r="SDJ71" s="184"/>
      <c r="SDK71" s="184"/>
      <c r="SDL71" s="184"/>
      <c r="SDM71" s="184"/>
      <c r="SDN71" s="184"/>
      <c r="SDO71" s="184"/>
      <c r="SDP71" s="184"/>
      <c r="SDQ71" s="184"/>
      <c r="SDR71" s="184"/>
      <c r="SDS71" s="184"/>
      <c r="SDT71" s="184"/>
      <c r="SDU71" s="184"/>
      <c r="SDV71" s="184"/>
      <c r="SDW71" s="184"/>
      <c r="SDX71" s="183"/>
      <c r="SDY71" s="184"/>
      <c r="SDZ71" s="184"/>
      <c r="SEA71" s="184"/>
      <c r="SEB71" s="184"/>
      <c r="SEC71" s="184"/>
      <c r="SED71" s="184"/>
      <c r="SEE71" s="184"/>
      <c r="SEF71" s="184"/>
      <c r="SEG71" s="184"/>
      <c r="SEH71" s="184"/>
      <c r="SEI71" s="184"/>
      <c r="SEJ71" s="184"/>
      <c r="SEK71" s="184"/>
      <c r="SEL71" s="184"/>
      <c r="SEM71" s="184"/>
      <c r="SEN71" s="184"/>
      <c r="SEO71" s="183"/>
      <c r="SEP71" s="184"/>
      <c r="SEQ71" s="184"/>
      <c r="SER71" s="184"/>
      <c r="SES71" s="184"/>
      <c r="SET71" s="184"/>
      <c r="SEU71" s="184"/>
      <c r="SEV71" s="184"/>
      <c r="SEW71" s="184"/>
      <c r="SEX71" s="184"/>
      <c r="SEY71" s="184"/>
      <c r="SEZ71" s="184"/>
      <c r="SFA71" s="184"/>
      <c r="SFB71" s="184"/>
      <c r="SFC71" s="184"/>
      <c r="SFD71" s="184"/>
      <c r="SFE71" s="184"/>
      <c r="SFF71" s="183"/>
      <c r="SFG71" s="184"/>
      <c r="SFH71" s="184"/>
      <c r="SFI71" s="184"/>
      <c r="SFJ71" s="184"/>
      <c r="SFK71" s="184"/>
      <c r="SFL71" s="184"/>
      <c r="SFM71" s="184"/>
      <c r="SFN71" s="184"/>
      <c r="SFO71" s="184"/>
      <c r="SFP71" s="184"/>
      <c r="SFQ71" s="184"/>
      <c r="SFR71" s="184"/>
      <c r="SFS71" s="184"/>
      <c r="SFT71" s="184"/>
      <c r="SFU71" s="184"/>
      <c r="SFV71" s="184"/>
      <c r="SFW71" s="183"/>
      <c r="SFX71" s="184"/>
      <c r="SFY71" s="184"/>
      <c r="SFZ71" s="184"/>
      <c r="SGA71" s="184"/>
      <c r="SGB71" s="184"/>
      <c r="SGC71" s="184"/>
      <c r="SGD71" s="184"/>
      <c r="SGE71" s="184"/>
      <c r="SGF71" s="184"/>
      <c r="SGG71" s="184"/>
      <c r="SGH71" s="184"/>
      <c r="SGI71" s="184"/>
      <c r="SGJ71" s="184"/>
      <c r="SGK71" s="184"/>
      <c r="SGL71" s="184"/>
      <c r="SGM71" s="184"/>
      <c r="SGN71" s="183"/>
      <c r="SGO71" s="184"/>
      <c r="SGP71" s="184"/>
      <c r="SGQ71" s="184"/>
      <c r="SGR71" s="184"/>
      <c r="SGS71" s="184"/>
      <c r="SGT71" s="184"/>
      <c r="SGU71" s="184"/>
      <c r="SGV71" s="184"/>
      <c r="SGW71" s="184"/>
      <c r="SGX71" s="184"/>
      <c r="SGY71" s="184"/>
      <c r="SGZ71" s="184"/>
      <c r="SHA71" s="184"/>
      <c r="SHB71" s="184"/>
      <c r="SHC71" s="184"/>
      <c r="SHD71" s="184"/>
      <c r="SHE71" s="183"/>
      <c r="SHF71" s="184"/>
      <c r="SHG71" s="184"/>
      <c r="SHH71" s="184"/>
      <c r="SHI71" s="184"/>
      <c r="SHJ71" s="184"/>
      <c r="SHK71" s="184"/>
      <c r="SHL71" s="184"/>
      <c r="SHM71" s="184"/>
      <c r="SHN71" s="184"/>
      <c r="SHO71" s="184"/>
      <c r="SHP71" s="184"/>
      <c r="SHQ71" s="184"/>
      <c r="SHR71" s="184"/>
      <c r="SHS71" s="184"/>
      <c r="SHT71" s="184"/>
      <c r="SHU71" s="184"/>
      <c r="SHV71" s="183"/>
      <c r="SHW71" s="184"/>
      <c r="SHX71" s="184"/>
      <c r="SHY71" s="184"/>
      <c r="SHZ71" s="184"/>
      <c r="SIA71" s="184"/>
      <c r="SIB71" s="184"/>
      <c r="SIC71" s="184"/>
      <c r="SID71" s="184"/>
      <c r="SIE71" s="184"/>
      <c r="SIF71" s="184"/>
      <c r="SIG71" s="184"/>
      <c r="SIH71" s="184"/>
      <c r="SII71" s="184"/>
      <c r="SIJ71" s="184"/>
      <c r="SIK71" s="184"/>
      <c r="SIL71" s="184"/>
      <c r="SIM71" s="183"/>
      <c r="SIN71" s="184"/>
      <c r="SIO71" s="184"/>
      <c r="SIP71" s="184"/>
      <c r="SIQ71" s="184"/>
      <c r="SIR71" s="184"/>
      <c r="SIS71" s="184"/>
      <c r="SIT71" s="184"/>
      <c r="SIU71" s="184"/>
      <c r="SIV71" s="184"/>
      <c r="SIW71" s="184"/>
      <c r="SIX71" s="184"/>
      <c r="SIY71" s="184"/>
      <c r="SIZ71" s="184"/>
      <c r="SJA71" s="184"/>
      <c r="SJB71" s="184"/>
      <c r="SJC71" s="184"/>
      <c r="SJD71" s="183"/>
      <c r="SJE71" s="184"/>
      <c r="SJF71" s="184"/>
      <c r="SJG71" s="184"/>
      <c r="SJH71" s="184"/>
      <c r="SJI71" s="184"/>
      <c r="SJJ71" s="184"/>
      <c r="SJK71" s="184"/>
      <c r="SJL71" s="184"/>
      <c r="SJM71" s="184"/>
      <c r="SJN71" s="184"/>
      <c r="SJO71" s="184"/>
      <c r="SJP71" s="184"/>
      <c r="SJQ71" s="184"/>
      <c r="SJR71" s="184"/>
      <c r="SJS71" s="184"/>
      <c r="SJT71" s="184"/>
      <c r="SJU71" s="183"/>
      <c r="SJV71" s="184"/>
      <c r="SJW71" s="184"/>
      <c r="SJX71" s="184"/>
      <c r="SJY71" s="184"/>
      <c r="SJZ71" s="184"/>
      <c r="SKA71" s="184"/>
      <c r="SKB71" s="184"/>
      <c r="SKC71" s="184"/>
      <c r="SKD71" s="184"/>
      <c r="SKE71" s="184"/>
      <c r="SKF71" s="184"/>
      <c r="SKG71" s="184"/>
      <c r="SKH71" s="184"/>
      <c r="SKI71" s="184"/>
      <c r="SKJ71" s="184"/>
      <c r="SKK71" s="184"/>
      <c r="SKL71" s="183"/>
      <c r="SKM71" s="184"/>
      <c r="SKN71" s="184"/>
      <c r="SKO71" s="184"/>
      <c r="SKP71" s="184"/>
      <c r="SKQ71" s="184"/>
      <c r="SKR71" s="184"/>
      <c r="SKS71" s="184"/>
      <c r="SKT71" s="184"/>
      <c r="SKU71" s="184"/>
      <c r="SKV71" s="184"/>
      <c r="SKW71" s="184"/>
      <c r="SKX71" s="184"/>
      <c r="SKY71" s="184"/>
      <c r="SKZ71" s="184"/>
      <c r="SLA71" s="184"/>
      <c r="SLB71" s="184"/>
      <c r="SLC71" s="183"/>
      <c r="SLD71" s="184"/>
      <c r="SLE71" s="184"/>
      <c r="SLF71" s="184"/>
      <c r="SLG71" s="184"/>
      <c r="SLH71" s="184"/>
      <c r="SLI71" s="184"/>
      <c r="SLJ71" s="184"/>
      <c r="SLK71" s="184"/>
      <c r="SLL71" s="184"/>
      <c r="SLM71" s="184"/>
      <c r="SLN71" s="184"/>
      <c r="SLO71" s="184"/>
      <c r="SLP71" s="184"/>
      <c r="SLQ71" s="184"/>
      <c r="SLR71" s="184"/>
      <c r="SLS71" s="184"/>
      <c r="SLT71" s="183"/>
      <c r="SLU71" s="184"/>
      <c r="SLV71" s="184"/>
      <c r="SLW71" s="184"/>
      <c r="SLX71" s="184"/>
      <c r="SLY71" s="184"/>
      <c r="SLZ71" s="184"/>
      <c r="SMA71" s="184"/>
      <c r="SMB71" s="184"/>
      <c r="SMC71" s="184"/>
      <c r="SMD71" s="184"/>
      <c r="SME71" s="184"/>
      <c r="SMF71" s="184"/>
      <c r="SMG71" s="184"/>
      <c r="SMH71" s="184"/>
      <c r="SMI71" s="184"/>
      <c r="SMJ71" s="184"/>
      <c r="SMK71" s="183"/>
      <c r="SML71" s="184"/>
      <c r="SMM71" s="184"/>
      <c r="SMN71" s="184"/>
      <c r="SMO71" s="184"/>
      <c r="SMP71" s="184"/>
      <c r="SMQ71" s="184"/>
      <c r="SMR71" s="184"/>
      <c r="SMS71" s="184"/>
      <c r="SMT71" s="184"/>
      <c r="SMU71" s="184"/>
      <c r="SMV71" s="184"/>
      <c r="SMW71" s="184"/>
      <c r="SMX71" s="184"/>
      <c r="SMY71" s="184"/>
      <c r="SMZ71" s="184"/>
      <c r="SNA71" s="184"/>
      <c r="SNB71" s="183"/>
      <c r="SNC71" s="184"/>
      <c r="SND71" s="184"/>
      <c r="SNE71" s="184"/>
      <c r="SNF71" s="184"/>
      <c r="SNG71" s="184"/>
      <c r="SNH71" s="184"/>
      <c r="SNI71" s="184"/>
      <c r="SNJ71" s="184"/>
      <c r="SNK71" s="184"/>
      <c r="SNL71" s="184"/>
      <c r="SNM71" s="184"/>
      <c r="SNN71" s="184"/>
      <c r="SNO71" s="184"/>
      <c r="SNP71" s="184"/>
      <c r="SNQ71" s="184"/>
      <c r="SNR71" s="184"/>
      <c r="SNS71" s="183"/>
      <c r="SNT71" s="184"/>
      <c r="SNU71" s="184"/>
      <c r="SNV71" s="184"/>
      <c r="SNW71" s="184"/>
      <c r="SNX71" s="184"/>
      <c r="SNY71" s="184"/>
      <c r="SNZ71" s="184"/>
      <c r="SOA71" s="184"/>
      <c r="SOB71" s="184"/>
      <c r="SOC71" s="184"/>
      <c r="SOD71" s="184"/>
      <c r="SOE71" s="184"/>
      <c r="SOF71" s="184"/>
      <c r="SOG71" s="184"/>
      <c r="SOH71" s="184"/>
      <c r="SOI71" s="184"/>
      <c r="SOJ71" s="183"/>
      <c r="SOK71" s="184"/>
      <c r="SOL71" s="184"/>
      <c r="SOM71" s="184"/>
      <c r="SON71" s="184"/>
      <c r="SOO71" s="184"/>
      <c r="SOP71" s="184"/>
      <c r="SOQ71" s="184"/>
      <c r="SOR71" s="184"/>
      <c r="SOS71" s="184"/>
      <c r="SOT71" s="184"/>
      <c r="SOU71" s="184"/>
      <c r="SOV71" s="184"/>
      <c r="SOW71" s="184"/>
      <c r="SOX71" s="184"/>
      <c r="SOY71" s="184"/>
      <c r="SOZ71" s="184"/>
      <c r="SPA71" s="183"/>
      <c r="SPB71" s="184"/>
      <c r="SPC71" s="184"/>
      <c r="SPD71" s="184"/>
      <c r="SPE71" s="184"/>
      <c r="SPF71" s="184"/>
      <c r="SPG71" s="184"/>
      <c r="SPH71" s="184"/>
      <c r="SPI71" s="184"/>
      <c r="SPJ71" s="184"/>
      <c r="SPK71" s="184"/>
      <c r="SPL71" s="184"/>
      <c r="SPM71" s="184"/>
      <c r="SPN71" s="184"/>
      <c r="SPO71" s="184"/>
      <c r="SPP71" s="184"/>
      <c r="SPQ71" s="184"/>
      <c r="SPR71" s="183"/>
      <c r="SPS71" s="184"/>
      <c r="SPT71" s="184"/>
      <c r="SPU71" s="184"/>
      <c r="SPV71" s="184"/>
      <c r="SPW71" s="184"/>
      <c r="SPX71" s="184"/>
      <c r="SPY71" s="184"/>
      <c r="SPZ71" s="184"/>
      <c r="SQA71" s="184"/>
      <c r="SQB71" s="184"/>
      <c r="SQC71" s="184"/>
      <c r="SQD71" s="184"/>
      <c r="SQE71" s="184"/>
      <c r="SQF71" s="184"/>
      <c r="SQG71" s="184"/>
      <c r="SQH71" s="184"/>
      <c r="SQI71" s="183"/>
      <c r="SQJ71" s="184"/>
      <c r="SQK71" s="184"/>
      <c r="SQL71" s="184"/>
      <c r="SQM71" s="184"/>
      <c r="SQN71" s="184"/>
      <c r="SQO71" s="184"/>
      <c r="SQP71" s="184"/>
      <c r="SQQ71" s="184"/>
      <c r="SQR71" s="184"/>
      <c r="SQS71" s="184"/>
      <c r="SQT71" s="184"/>
      <c r="SQU71" s="184"/>
      <c r="SQV71" s="184"/>
      <c r="SQW71" s="184"/>
      <c r="SQX71" s="184"/>
      <c r="SQY71" s="184"/>
      <c r="SQZ71" s="183"/>
      <c r="SRA71" s="184"/>
      <c r="SRB71" s="184"/>
      <c r="SRC71" s="184"/>
      <c r="SRD71" s="184"/>
      <c r="SRE71" s="184"/>
      <c r="SRF71" s="184"/>
      <c r="SRG71" s="184"/>
      <c r="SRH71" s="184"/>
      <c r="SRI71" s="184"/>
      <c r="SRJ71" s="184"/>
      <c r="SRK71" s="184"/>
      <c r="SRL71" s="184"/>
      <c r="SRM71" s="184"/>
      <c r="SRN71" s="184"/>
      <c r="SRO71" s="184"/>
      <c r="SRP71" s="184"/>
      <c r="SRQ71" s="183"/>
      <c r="SRR71" s="184"/>
      <c r="SRS71" s="184"/>
      <c r="SRT71" s="184"/>
      <c r="SRU71" s="184"/>
      <c r="SRV71" s="184"/>
      <c r="SRW71" s="184"/>
      <c r="SRX71" s="184"/>
      <c r="SRY71" s="184"/>
      <c r="SRZ71" s="184"/>
      <c r="SSA71" s="184"/>
      <c r="SSB71" s="184"/>
      <c r="SSC71" s="184"/>
      <c r="SSD71" s="184"/>
      <c r="SSE71" s="184"/>
      <c r="SSF71" s="184"/>
      <c r="SSG71" s="184"/>
      <c r="SSH71" s="183"/>
      <c r="SSI71" s="184"/>
      <c r="SSJ71" s="184"/>
      <c r="SSK71" s="184"/>
      <c r="SSL71" s="184"/>
      <c r="SSM71" s="184"/>
      <c r="SSN71" s="184"/>
      <c r="SSO71" s="184"/>
      <c r="SSP71" s="184"/>
      <c r="SSQ71" s="184"/>
      <c r="SSR71" s="184"/>
      <c r="SSS71" s="184"/>
      <c r="SST71" s="184"/>
      <c r="SSU71" s="184"/>
      <c r="SSV71" s="184"/>
      <c r="SSW71" s="184"/>
      <c r="SSX71" s="184"/>
      <c r="SSY71" s="183"/>
      <c r="SSZ71" s="184"/>
      <c r="STA71" s="184"/>
      <c r="STB71" s="184"/>
      <c r="STC71" s="184"/>
      <c r="STD71" s="184"/>
      <c r="STE71" s="184"/>
      <c r="STF71" s="184"/>
      <c r="STG71" s="184"/>
      <c r="STH71" s="184"/>
      <c r="STI71" s="184"/>
      <c r="STJ71" s="184"/>
      <c r="STK71" s="184"/>
      <c r="STL71" s="184"/>
      <c r="STM71" s="184"/>
      <c r="STN71" s="184"/>
      <c r="STO71" s="184"/>
      <c r="STP71" s="183"/>
      <c r="STQ71" s="184"/>
      <c r="STR71" s="184"/>
      <c r="STS71" s="184"/>
      <c r="STT71" s="184"/>
      <c r="STU71" s="184"/>
      <c r="STV71" s="184"/>
      <c r="STW71" s="184"/>
      <c r="STX71" s="184"/>
      <c r="STY71" s="184"/>
      <c r="STZ71" s="184"/>
      <c r="SUA71" s="184"/>
      <c r="SUB71" s="184"/>
      <c r="SUC71" s="184"/>
      <c r="SUD71" s="184"/>
      <c r="SUE71" s="184"/>
      <c r="SUF71" s="184"/>
      <c r="SUG71" s="183"/>
      <c r="SUH71" s="184"/>
      <c r="SUI71" s="184"/>
      <c r="SUJ71" s="184"/>
      <c r="SUK71" s="184"/>
      <c r="SUL71" s="184"/>
      <c r="SUM71" s="184"/>
      <c r="SUN71" s="184"/>
      <c r="SUO71" s="184"/>
      <c r="SUP71" s="184"/>
      <c r="SUQ71" s="184"/>
      <c r="SUR71" s="184"/>
      <c r="SUS71" s="184"/>
      <c r="SUT71" s="184"/>
      <c r="SUU71" s="184"/>
      <c r="SUV71" s="184"/>
      <c r="SUW71" s="184"/>
      <c r="SUX71" s="183"/>
      <c r="SUY71" s="184"/>
      <c r="SUZ71" s="184"/>
      <c r="SVA71" s="184"/>
      <c r="SVB71" s="184"/>
      <c r="SVC71" s="184"/>
      <c r="SVD71" s="184"/>
      <c r="SVE71" s="184"/>
      <c r="SVF71" s="184"/>
      <c r="SVG71" s="184"/>
      <c r="SVH71" s="184"/>
      <c r="SVI71" s="184"/>
      <c r="SVJ71" s="184"/>
      <c r="SVK71" s="184"/>
      <c r="SVL71" s="184"/>
      <c r="SVM71" s="184"/>
      <c r="SVN71" s="184"/>
      <c r="SVO71" s="183"/>
      <c r="SVP71" s="184"/>
      <c r="SVQ71" s="184"/>
      <c r="SVR71" s="184"/>
      <c r="SVS71" s="184"/>
      <c r="SVT71" s="184"/>
      <c r="SVU71" s="184"/>
      <c r="SVV71" s="184"/>
      <c r="SVW71" s="184"/>
      <c r="SVX71" s="184"/>
      <c r="SVY71" s="184"/>
      <c r="SVZ71" s="184"/>
      <c r="SWA71" s="184"/>
      <c r="SWB71" s="184"/>
      <c r="SWC71" s="184"/>
      <c r="SWD71" s="184"/>
      <c r="SWE71" s="184"/>
      <c r="SWF71" s="183"/>
      <c r="SWG71" s="184"/>
      <c r="SWH71" s="184"/>
      <c r="SWI71" s="184"/>
      <c r="SWJ71" s="184"/>
      <c r="SWK71" s="184"/>
      <c r="SWL71" s="184"/>
      <c r="SWM71" s="184"/>
      <c r="SWN71" s="184"/>
      <c r="SWO71" s="184"/>
      <c r="SWP71" s="184"/>
      <c r="SWQ71" s="184"/>
      <c r="SWR71" s="184"/>
      <c r="SWS71" s="184"/>
      <c r="SWT71" s="184"/>
      <c r="SWU71" s="184"/>
      <c r="SWV71" s="184"/>
      <c r="SWW71" s="183"/>
      <c r="SWX71" s="184"/>
      <c r="SWY71" s="184"/>
      <c r="SWZ71" s="184"/>
      <c r="SXA71" s="184"/>
      <c r="SXB71" s="184"/>
      <c r="SXC71" s="184"/>
      <c r="SXD71" s="184"/>
      <c r="SXE71" s="184"/>
      <c r="SXF71" s="184"/>
      <c r="SXG71" s="184"/>
      <c r="SXH71" s="184"/>
      <c r="SXI71" s="184"/>
      <c r="SXJ71" s="184"/>
      <c r="SXK71" s="184"/>
      <c r="SXL71" s="184"/>
      <c r="SXM71" s="184"/>
      <c r="SXN71" s="183"/>
      <c r="SXO71" s="184"/>
      <c r="SXP71" s="184"/>
      <c r="SXQ71" s="184"/>
      <c r="SXR71" s="184"/>
      <c r="SXS71" s="184"/>
      <c r="SXT71" s="184"/>
      <c r="SXU71" s="184"/>
      <c r="SXV71" s="184"/>
      <c r="SXW71" s="184"/>
      <c r="SXX71" s="184"/>
      <c r="SXY71" s="184"/>
      <c r="SXZ71" s="184"/>
      <c r="SYA71" s="184"/>
      <c r="SYB71" s="184"/>
      <c r="SYC71" s="184"/>
      <c r="SYD71" s="184"/>
      <c r="SYE71" s="183"/>
      <c r="SYF71" s="184"/>
      <c r="SYG71" s="184"/>
      <c r="SYH71" s="184"/>
      <c r="SYI71" s="184"/>
      <c r="SYJ71" s="184"/>
      <c r="SYK71" s="184"/>
      <c r="SYL71" s="184"/>
      <c r="SYM71" s="184"/>
      <c r="SYN71" s="184"/>
      <c r="SYO71" s="184"/>
      <c r="SYP71" s="184"/>
      <c r="SYQ71" s="184"/>
      <c r="SYR71" s="184"/>
      <c r="SYS71" s="184"/>
      <c r="SYT71" s="184"/>
      <c r="SYU71" s="184"/>
      <c r="SYV71" s="183"/>
      <c r="SYW71" s="184"/>
      <c r="SYX71" s="184"/>
      <c r="SYY71" s="184"/>
      <c r="SYZ71" s="184"/>
      <c r="SZA71" s="184"/>
      <c r="SZB71" s="184"/>
      <c r="SZC71" s="184"/>
      <c r="SZD71" s="184"/>
      <c r="SZE71" s="184"/>
      <c r="SZF71" s="184"/>
      <c r="SZG71" s="184"/>
      <c r="SZH71" s="184"/>
      <c r="SZI71" s="184"/>
      <c r="SZJ71" s="184"/>
      <c r="SZK71" s="184"/>
      <c r="SZL71" s="184"/>
      <c r="SZM71" s="183"/>
      <c r="SZN71" s="184"/>
      <c r="SZO71" s="184"/>
      <c r="SZP71" s="184"/>
      <c r="SZQ71" s="184"/>
      <c r="SZR71" s="184"/>
      <c r="SZS71" s="184"/>
      <c r="SZT71" s="184"/>
      <c r="SZU71" s="184"/>
      <c r="SZV71" s="184"/>
      <c r="SZW71" s="184"/>
      <c r="SZX71" s="184"/>
      <c r="SZY71" s="184"/>
      <c r="SZZ71" s="184"/>
      <c r="TAA71" s="184"/>
      <c r="TAB71" s="184"/>
      <c r="TAC71" s="184"/>
      <c r="TAD71" s="183"/>
      <c r="TAE71" s="184"/>
      <c r="TAF71" s="184"/>
      <c r="TAG71" s="184"/>
      <c r="TAH71" s="184"/>
      <c r="TAI71" s="184"/>
      <c r="TAJ71" s="184"/>
      <c r="TAK71" s="184"/>
      <c r="TAL71" s="184"/>
      <c r="TAM71" s="184"/>
      <c r="TAN71" s="184"/>
      <c r="TAO71" s="184"/>
      <c r="TAP71" s="184"/>
      <c r="TAQ71" s="184"/>
      <c r="TAR71" s="184"/>
      <c r="TAS71" s="184"/>
      <c r="TAT71" s="184"/>
      <c r="TAU71" s="183"/>
      <c r="TAV71" s="184"/>
      <c r="TAW71" s="184"/>
      <c r="TAX71" s="184"/>
      <c r="TAY71" s="184"/>
      <c r="TAZ71" s="184"/>
      <c r="TBA71" s="184"/>
      <c r="TBB71" s="184"/>
      <c r="TBC71" s="184"/>
      <c r="TBD71" s="184"/>
      <c r="TBE71" s="184"/>
      <c r="TBF71" s="184"/>
      <c r="TBG71" s="184"/>
      <c r="TBH71" s="184"/>
      <c r="TBI71" s="184"/>
      <c r="TBJ71" s="184"/>
      <c r="TBK71" s="184"/>
      <c r="TBL71" s="183"/>
      <c r="TBM71" s="184"/>
      <c r="TBN71" s="184"/>
      <c r="TBO71" s="184"/>
      <c r="TBP71" s="184"/>
      <c r="TBQ71" s="184"/>
      <c r="TBR71" s="184"/>
      <c r="TBS71" s="184"/>
      <c r="TBT71" s="184"/>
      <c r="TBU71" s="184"/>
      <c r="TBV71" s="184"/>
      <c r="TBW71" s="184"/>
      <c r="TBX71" s="184"/>
      <c r="TBY71" s="184"/>
      <c r="TBZ71" s="184"/>
      <c r="TCA71" s="184"/>
      <c r="TCB71" s="184"/>
      <c r="TCC71" s="183"/>
      <c r="TCD71" s="184"/>
      <c r="TCE71" s="184"/>
      <c r="TCF71" s="184"/>
      <c r="TCG71" s="184"/>
      <c r="TCH71" s="184"/>
      <c r="TCI71" s="184"/>
      <c r="TCJ71" s="184"/>
      <c r="TCK71" s="184"/>
      <c r="TCL71" s="184"/>
      <c r="TCM71" s="184"/>
      <c r="TCN71" s="184"/>
      <c r="TCO71" s="184"/>
      <c r="TCP71" s="184"/>
      <c r="TCQ71" s="184"/>
      <c r="TCR71" s="184"/>
      <c r="TCS71" s="184"/>
      <c r="TCT71" s="183"/>
      <c r="TCU71" s="184"/>
      <c r="TCV71" s="184"/>
      <c r="TCW71" s="184"/>
      <c r="TCX71" s="184"/>
      <c r="TCY71" s="184"/>
      <c r="TCZ71" s="184"/>
      <c r="TDA71" s="184"/>
      <c r="TDB71" s="184"/>
      <c r="TDC71" s="184"/>
      <c r="TDD71" s="184"/>
      <c r="TDE71" s="184"/>
      <c r="TDF71" s="184"/>
      <c r="TDG71" s="184"/>
      <c r="TDH71" s="184"/>
      <c r="TDI71" s="184"/>
      <c r="TDJ71" s="184"/>
      <c r="TDK71" s="183"/>
      <c r="TDL71" s="184"/>
      <c r="TDM71" s="184"/>
      <c r="TDN71" s="184"/>
      <c r="TDO71" s="184"/>
      <c r="TDP71" s="184"/>
      <c r="TDQ71" s="184"/>
      <c r="TDR71" s="184"/>
      <c r="TDS71" s="184"/>
      <c r="TDT71" s="184"/>
      <c r="TDU71" s="184"/>
      <c r="TDV71" s="184"/>
      <c r="TDW71" s="184"/>
      <c r="TDX71" s="184"/>
      <c r="TDY71" s="184"/>
      <c r="TDZ71" s="184"/>
      <c r="TEA71" s="184"/>
      <c r="TEB71" s="183"/>
      <c r="TEC71" s="184"/>
      <c r="TED71" s="184"/>
      <c r="TEE71" s="184"/>
      <c r="TEF71" s="184"/>
      <c r="TEG71" s="184"/>
      <c r="TEH71" s="184"/>
      <c r="TEI71" s="184"/>
      <c r="TEJ71" s="184"/>
      <c r="TEK71" s="184"/>
      <c r="TEL71" s="184"/>
      <c r="TEM71" s="184"/>
      <c r="TEN71" s="184"/>
      <c r="TEO71" s="184"/>
      <c r="TEP71" s="184"/>
      <c r="TEQ71" s="184"/>
      <c r="TER71" s="184"/>
      <c r="TES71" s="183"/>
      <c r="TET71" s="184"/>
      <c r="TEU71" s="184"/>
      <c r="TEV71" s="184"/>
      <c r="TEW71" s="184"/>
      <c r="TEX71" s="184"/>
      <c r="TEY71" s="184"/>
      <c r="TEZ71" s="184"/>
      <c r="TFA71" s="184"/>
      <c r="TFB71" s="184"/>
      <c r="TFC71" s="184"/>
      <c r="TFD71" s="184"/>
      <c r="TFE71" s="184"/>
      <c r="TFF71" s="184"/>
      <c r="TFG71" s="184"/>
      <c r="TFH71" s="184"/>
      <c r="TFI71" s="184"/>
      <c r="TFJ71" s="183"/>
      <c r="TFK71" s="184"/>
      <c r="TFL71" s="184"/>
      <c r="TFM71" s="184"/>
      <c r="TFN71" s="184"/>
      <c r="TFO71" s="184"/>
      <c r="TFP71" s="184"/>
      <c r="TFQ71" s="184"/>
      <c r="TFR71" s="184"/>
      <c r="TFS71" s="184"/>
      <c r="TFT71" s="184"/>
      <c r="TFU71" s="184"/>
      <c r="TFV71" s="184"/>
      <c r="TFW71" s="184"/>
      <c r="TFX71" s="184"/>
      <c r="TFY71" s="184"/>
      <c r="TFZ71" s="184"/>
      <c r="TGA71" s="183"/>
      <c r="TGB71" s="184"/>
      <c r="TGC71" s="184"/>
      <c r="TGD71" s="184"/>
      <c r="TGE71" s="184"/>
      <c r="TGF71" s="184"/>
      <c r="TGG71" s="184"/>
      <c r="TGH71" s="184"/>
      <c r="TGI71" s="184"/>
      <c r="TGJ71" s="184"/>
      <c r="TGK71" s="184"/>
      <c r="TGL71" s="184"/>
      <c r="TGM71" s="184"/>
      <c r="TGN71" s="184"/>
      <c r="TGO71" s="184"/>
      <c r="TGP71" s="184"/>
      <c r="TGQ71" s="184"/>
      <c r="TGR71" s="183"/>
      <c r="TGS71" s="184"/>
      <c r="TGT71" s="184"/>
      <c r="TGU71" s="184"/>
      <c r="TGV71" s="184"/>
      <c r="TGW71" s="184"/>
      <c r="TGX71" s="184"/>
      <c r="TGY71" s="184"/>
      <c r="TGZ71" s="184"/>
      <c r="THA71" s="184"/>
      <c r="THB71" s="184"/>
      <c r="THC71" s="184"/>
      <c r="THD71" s="184"/>
      <c r="THE71" s="184"/>
      <c r="THF71" s="184"/>
      <c r="THG71" s="184"/>
      <c r="THH71" s="184"/>
      <c r="THI71" s="183"/>
      <c r="THJ71" s="184"/>
      <c r="THK71" s="184"/>
      <c r="THL71" s="184"/>
      <c r="THM71" s="184"/>
      <c r="THN71" s="184"/>
      <c r="THO71" s="184"/>
      <c r="THP71" s="184"/>
      <c r="THQ71" s="184"/>
      <c r="THR71" s="184"/>
      <c r="THS71" s="184"/>
      <c r="THT71" s="184"/>
      <c r="THU71" s="184"/>
      <c r="THV71" s="184"/>
      <c r="THW71" s="184"/>
      <c r="THX71" s="184"/>
      <c r="THY71" s="184"/>
      <c r="THZ71" s="183"/>
      <c r="TIA71" s="184"/>
      <c r="TIB71" s="184"/>
      <c r="TIC71" s="184"/>
      <c r="TID71" s="184"/>
      <c r="TIE71" s="184"/>
      <c r="TIF71" s="184"/>
      <c r="TIG71" s="184"/>
      <c r="TIH71" s="184"/>
      <c r="TII71" s="184"/>
      <c r="TIJ71" s="184"/>
      <c r="TIK71" s="184"/>
      <c r="TIL71" s="184"/>
      <c r="TIM71" s="184"/>
      <c r="TIN71" s="184"/>
      <c r="TIO71" s="184"/>
      <c r="TIP71" s="184"/>
      <c r="TIQ71" s="183"/>
      <c r="TIR71" s="184"/>
      <c r="TIS71" s="184"/>
      <c r="TIT71" s="184"/>
      <c r="TIU71" s="184"/>
      <c r="TIV71" s="184"/>
      <c r="TIW71" s="184"/>
      <c r="TIX71" s="184"/>
      <c r="TIY71" s="184"/>
      <c r="TIZ71" s="184"/>
      <c r="TJA71" s="184"/>
      <c r="TJB71" s="184"/>
      <c r="TJC71" s="184"/>
      <c r="TJD71" s="184"/>
      <c r="TJE71" s="184"/>
      <c r="TJF71" s="184"/>
      <c r="TJG71" s="184"/>
      <c r="TJH71" s="183"/>
      <c r="TJI71" s="184"/>
      <c r="TJJ71" s="184"/>
      <c r="TJK71" s="184"/>
      <c r="TJL71" s="184"/>
      <c r="TJM71" s="184"/>
      <c r="TJN71" s="184"/>
      <c r="TJO71" s="184"/>
      <c r="TJP71" s="184"/>
      <c r="TJQ71" s="184"/>
      <c r="TJR71" s="184"/>
      <c r="TJS71" s="184"/>
      <c r="TJT71" s="184"/>
      <c r="TJU71" s="184"/>
      <c r="TJV71" s="184"/>
      <c r="TJW71" s="184"/>
      <c r="TJX71" s="184"/>
      <c r="TJY71" s="183"/>
      <c r="TJZ71" s="184"/>
      <c r="TKA71" s="184"/>
      <c r="TKB71" s="184"/>
      <c r="TKC71" s="184"/>
      <c r="TKD71" s="184"/>
      <c r="TKE71" s="184"/>
      <c r="TKF71" s="184"/>
      <c r="TKG71" s="184"/>
      <c r="TKH71" s="184"/>
      <c r="TKI71" s="184"/>
      <c r="TKJ71" s="184"/>
      <c r="TKK71" s="184"/>
      <c r="TKL71" s="184"/>
      <c r="TKM71" s="184"/>
      <c r="TKN71" s="184"/>
      <c r="TKO71" s="184"/>
      <c r="TKP71" s="183"/>
      <c r="TKQ71" s="184"/>
      <c r="TKR71" s="184"/>
      <c r="TKS71" s="184"/>
      <c r="TKT71" s="184"/>
      <c r="TKU71" s="184"/>
      <c r="TKV71" s="184"/>
      <c r="TKW71" s="184"/>
      <c r="TKX71" s="184"/>
      <c r="TKY71" s="184"/>
      <c r="TKZ71" s="184"/>
      <c r="TLA71" s="184"/>
      <c r="TLB71" s="184"/>
      <c r="TLC71" s="184"/>
      <c r="TLD71" s="184"/>
      <c r="TLE71" s="184"/>
      <c r="TLF71" s="184"/>
      <c r="TLG71" s="183"/>
      <c r="TLH71" s="184"/>
      <c r="TLI71" s="184"/>
      <c r="TLJ71" s="184"/>
      <c r="TLK71" s="184"/>
      <c r="TLL71" s="184"/>
      <c r="TLM71" s="184"/>
      <c r="TLN71" s="184"/>
      <c r="TLO71" s="184"/>
      <c r="TLP71" s="184"/>
      <c r="TLQ71" s="184"/>
      <c r="TLR71" s="184"/>
      <c r="TLS71" s="184"/>
      <c r="TLT71" s="184"/>
      <c r="TLU71" s="184"/>
      <c r="TLV71" s="184"/>
      <c r="TLW71" s="184"/>
      <c r="TLX71" s="183"/>
      <c r="TLY71" s="184"/>
      <c r="TLZ71" s="184"/>
      <c r="TMA71" s="184"/>
      <c r="TMB71" s="184"/>
      <c r="TMC71" s="184"/>
      <c r="TMD71" s="184"/>
      <c r="TME71" s="184"/>
      <c r="TMF71" s="184"/>
      <c r="TMG71" s="184"/>
      <c r="TMH71" s="184"/>
      <c r="TMI71" s="184"/>
      <c r="TMJ71" s="184"/>
      <c r="TMK71" s="184"/>
      <c r="TML71" s="184"/>
      <c r="TMM71" s="184"/>
      <c r="TMN71" s="184"/>
      <c r="TMO71" s="183"/>
      <c r="TMP71" s="184"/>
      <c r="TMQ71" s="184"/>
      <c r="TMR71" s="184"/>
      <c r="TMS71" s="184"/>
      <c r="TMT71" s="184"/>
      <c r="TMU71" s="184"/>
      <c r="TMV71" s="184"/>
      <c r="TMW71" s="184"/>
      <c r="TMX71" s="184"/>
      <c r="TMY71" s="184"/>
      <c r="TMZ71" s="184"/>
      <c r="TNA71" s="184"/>
      <c r="TNB71" s="184"/>
      <c r="TNC71" s="184"/>
      <c r="TND71" s="184"/>
      <c r="TNE71" s="184"/>
      <c r="TNF71" s="183"/>
      <c r="TNG71" s="184"/>
      <c r="TNH71" s="184"/>
      <c r="TNI71" s="184"/>
      <c r="TNJ71" s="184"/>
      <c r="TNK71" s="184"/>
      <c r="TNL71" s="184"/>
      <c r="TNM71" s="184"/>
      <c r="TNN71" s="184"/>
      <c r="TNO71" s="184"/>
      <c r="TNP71" s="184"/>
      <c r="TNQ71" s="184"/>
      <c r="TNR71" s="184"/>
      <c r="TNS71" s="184"/>
      <c r="TNT71" s="184"/>
      <c r="TNU71" s="184"/>
      <c r="TNV71" s="184"/>
      <c r="TNW71" s="183"/>
      <c r="TNX71" s="184"/>
      <c r="TNY71" s="184"/>
      <c r="TNZ71" s="184"/>
      <c r="TOA71" s="184"/>
      <c r="TOB71" s="184"/>
      <c r="TOC71" s="184"/>
      <c r="TOD71" s="184"/>
      <c r="TOE71" s="184"/>
      <c r="TOF71" s="184"/>
      <c r="TOG71" s="184"/>
      <c r="TOH71" s="184"/>
      <c r="TOI71" s="184"/>
      <c r="TOJ71" s="184"/>
      <c r="TOK71" s="184"/>
      <c r="TOL71" s="184"/>
      <c r="TOM71" s="184"/>
      <c r="TON71" s="183"/>
      <c r="TOO71" s="184"/>
      <c r="TOP71" s="184"/>
      <c r="TOQ71" s="184"/>
      <c r="TOR71" s="184"/>
      <c r="TOS71" s="184"/>
      <c r="TOT71" s="184"/>
      <c r="TOU71" s="184"/>
      <c r="TOV71" s="184"/>
      <c r="TOW71" s="184"/>
      <c r="TOX71" s="184"/>
      <c r="TOY71" s="184"/>
      <c r="TOZ71" s="184"/>
      <c r="TPA71" s="184"/>
      <c r="TPB71" s="184"/>
      <c r="TPC71" s="184"/>
      <c r="TPD71" s="184"/>
      <c r="TPE71" s="183"/>
      <c r="TPF71" s="184"/>
      <c r="TPG71" s="184"/>
      <c r="TPH71" s="184"/>
      <c r="TPI71" s="184"/>
      <c r="TPJ71" s="184"/>
      <c r="TPK71" s="184"/>
      <c r="TPL71" s="184"/>
      <c r="TPM71" s="184"/>
      <c r="TPN71" s="184"/>
      <c r="TPO71" s="184"/>
      <c r="TPP71" s="184"/>
      <c r="TPQ71" s="184"/>
      <c r="TPR71" s="184"/>
      <c r="TPS71" s="184"/>
      <c r="TPT71" s="184"/>
      <c r="TPU71" s="184"/>
      <c r="TPV71" s="183"/>
      <c r="TPW71" s="184"/>
      <c r="TPX71" s="184"/>
      <c r="TPY71" s="184"/>
      <c r="TPZ71" s="184"/>
      <c r="TQA71" s="184"/>
      <c r="TQB71" s="184"/>
      <c r="TQC71" s="184"/>
      <c r="TQD71" s="184"/>
      <c r="TQE71" s="184"/>
      <c r="TQF71" s="184"/>
      <c r="TQG71" s="184"/>
      <c r="TQH71" s="184"/>
      <c r="TQI71" s="184"/>
      <c r="TQJ71" s="184"/>
      <c r="TQK71" s="184"/>
      <c r="TQL71" s="184"/>
      <c r="TQM71" s="183"/>
      <c r="TQN71" s="184"/>
      <c r="TQO71" s="184"/>
      <c r="TQP71" s="184"/>
      <c r="TQQ71" s="184"/>
      <c r="TQR71" s="184"/>
      <c r="TQS71" s="184"/>
      <c r="TQT71" s="184"/>
      <c r="TQU71" s="184"/>
      <c r="TQV71" s="184"/>
      <c r="TQW71" s="184"/>
      <c r="TQX71" s="184"/>
      <c r="TQY71" s="184"/>
      <c r="TQZ71" s="184"/>
      <c r="TRA71" s="184"/>
      <c r="TRB71" s="184"/>
      <c r="TRC71" s="184"/>
      <c r="TRD71" s="183"/>
      <c r="TRE71" s="184"/>
      <c r="TRF71" s="184"/>
      <c r="TRG71" s="184"/>
      <c r="TRH71" s="184"/>
      <c r="TRI71" s="184"/>
      <c r="TRJ71" s="184"/>
      <c r="TRK71" s="184"/>
      <c r="TRL71" s="184"/>
      <c r="TRM71" s="184"/>
      <c r="TRN71" s="184"/>
      <c r="TRO71" s="184"/>
      <c r="TRP71" s="184"/>
      <c r="TRQ71" s="184"/>
      <c r="TRR71" s="184"/>
      <c r="TRS71" s="184"/>
      <c r="TRT71" s="184"/>
      <c r="TRU71" s="183"/>
      <c r="TRV71" s="184"/>
      <c r="TRW71" s="184"/>
      <c r="TRX71" s="184"/>
      <c r="TRY71" s="184"/>
      <c r="TRZ71" s="184"/>
      <c r="TSA71" s="184"/>
      <c r="TSB71" s="184"/>
      <c r="TSC71" s="184"/>
      <c r="TSD71" s="184"/>
      <c r="TSE71" s="184"/>
      <c r="TSF71" s="184"/>
      <c r="TSG71" s="184"/>
      <c r="TSH71" s="184"/>
      <c r="TSI71" s="184"/>
      <c r="TSJ71" s="184"/>
      <c r="TSK71" s="184"/>
      <c r="TSL71" s="183"/>
      <c r="TSM71" s="184"/>
      <c r="TSN71" s="184"/>
      <c r="TSO71" s="184"/>
      <c r="TSP71" s="184"/>
      <c r="TSQ71" s="184"/>
      <c r="TSR71" s="184"/>
      <c r="TSS71" s="184"/>
      <c r="TST71" s="184"/>
      <c r="TSU71" s="184"/>
      <c r="TSV71" s="184"/>
      <c r="TSW71" s="184"/>
      <c r="TSX71" s="184"/>
      <c r="TSY71" s="184"/>
      <c r="TSZ71" s="184"/>
      <c r="TTA71" s="184"/>
      <c r="TTB71" s="184"/>
      <c r="TTC71" s="183"/>
      <c r="TTD71" s="184"/>
      <c r="TTE71" s="184"/>
      <c r="TTF71" s="184"/>
      <c r="TTG71" s="184"/>
      <c r="TTH71" s="184"/>
      <c r="TTI71" s="184"/>
      <c r="TTJ71" s="184"/>
      <c r="TTK71" s="184"/>
      <c r="TTL71" s="184"/>
      <c r="TTM71" s="184"/>
      <c r="TTN71" s="184"/>
      <c r="TTO71" s="184"/>
      <c r="TTP71" s="184"/>
      <c r="TTQ71" s="184"/>
      <c r="TTR71" s="184"/>
      <c r="TTS71" s="184"/>
      <c r="TTT71" s="183"/>
      <c r="TTU71" s="184"/>
      <c r="TTV71" s="184"/>
      <c r="TTW71" s="184"/>
      <c r="TTX71" s="184"/>
      <c r="TTY71" s="184"/>
      <c r="TTZ71" s="184"/>
      <c r="TUA71" s="184"/>
      <c r="TUB71" s="184"/>
      <c r="TUC71" s="184"/>
      <c r="TUD71" s="184"/>
      <c r="TUE71" s="184"/>
      <c r="TUF71" s="184"/>
      <c r="TUG71" s="184"/>
      <c r="TUH71" s="184"/>
      <c r="TUI71" s="184"/>
      <c r="TUJ71" s="184"/>
      <c r="TUK71" s="183"/>
      <c r="TUL71" s="184"/>
      <c r="TUM71" s="184"/>
      <c r="TUN71" s="184"/>
      <c r="TUO71" s="184"/>
      <c r="TUP71" s="184"/>
      <c r="TUQ71" s="184"/>
      <c r="TUR71" s="184"/>
      <c r="TUS71" s="184"/>
      <c r="TUT71" s="184"/>
      <c r="TUU71" s="184"/>
      <c r="TUV71" s="184"/>
      <c r="TUW71" s="184"/>
      <c r="TUX71" s="184"/>
      <c r="TUY71" s="184"/>
      <c r="TUZ71" s="184"/>
      <c r="TVA71" s="184"/>
      <c r="TVB71" s="183"/>
      <c r="TVC71" s="184"/>
      <c r="TVD71" s="184"/>
      <c r="TVE71" s="184"/>
      <c r="TVF71" s="184"/>
      <c r="TVG71" s="184"/>
      <c r="TVH71" s="184"/>
      <c r="TVI71" s="184"/>
      <c r="TVJ71" s="184"/>
      <c r="TVK71" s="184"/>
      <c r="TVL71" s="184"/>
      <c r="TVM71" s="184"/>
      <c r="TVN71" s="184"/>
      <c r="TVO71" s="184"/>
      <c r="TVP71" s="184"/>
      <c r="TVQ71" s="184"/>
      <c r="TVR71" s="184"/>
      <c r="TVS71" s="183"/>
      <c r="TVT71" s="184"/>
      <c r="TVU71" s="184"/>
      <c r="TVV71" s="184"/>
      <c r="TVW71" s="184"/>
      <c r="TVX71" s="184"/>
      <c r="TVY71" s="184"/>
      <c r="TVZ71" s="184"/>
      <c r="TWA71" s="184"/>
      <c r="TWB71" s="184"/>
      <c r="TWC71" s="184"/>
      <c r="TWD71" s="184"/>
      <c r="TWE71" s="184"/>
      <c r="TWF71" s="184"/>
      <c r="TWG71" s="184"/>
      <c r="TWH71" s="184"/>
      <c r="TWI71" s="184"/>
      <c r="TWJ71" s="183"/>
      <c r="TWK71" s="184"/>
      <c r="TWL71" s="184"/>
      <c r="TWM71" s="184"/>
      <c r="TWN71" s="184"/>
      <c r="TWO71" s="184"/>
      <c r="TWP71" s="184"/>
      <c r="TWQ71" s="184"/>
      <c r="TWR71" s="184"/>
      <c r="TWS71" s="184"/>
      <c r="TWT71" s="184"/>
      <c r="TWU71" s="184"/>
      <c r="TWV71" s="184"/>
      <c r="TWW71" s="184"/>
      <c r="TWX71" s="184"/>
      <c r="TWY71" s="184"/>
      <c r="TWZ71" s="184"/>
      <c r="TXA71" s="183"/>
      <c r="TXB71" s="184"/>
      <c r="TXC71" s="184"/>
      <c r="TXD71" s="184"/>
      <c r="TXE71" s="184"/>
      <c r="TXF71" s="184"/>
      <c r="TXG71" s="184"/>
      <c r="TXH71" s="184"/>
      <c r="TXI71" s="184"/>
      <c r="TXJ71" s="184"/>
      <c r="TXK71" s="184"/>
      <c r="TXL71" s="184"/>
      <c r="TXM71" s="184"/>
      <c r="TXN71" s="184"/>
      <c r="TXO71" s="184"/>
      <c r="TXP71" s="184"/>
      <c r="TXQ71" s="184"/>
      <c r="TXR71" s="183"/>
      <c r="TXS71" s="184"/>
      <c r="TXT71" s="184"/>
      <c r="TXU71" s="184"/>
      <c r="TXV71" s="184"/>
      <c r="TXW71" s="184"/>
      <c r="TXX71" s="184"/>
      <c r="TXY71" s="184"/>
      <c r="TXZ71" s="184"/>
      <c r="TYA71" s="184"/>
      <c r="TYB71" s="184"/>
      <c r="TYC71" s="184"/>
      <c r="TYD71" s="184"/>
      <c r="TYE71" s="184"/>
      <c r="TYF71" s="184"/>
      <c r="TYG71" s="184"/>
      <c r="TYH71" s="184"/>
      <c r="TYI71" s="183"/>
      <c r="TYJ71" s="184"/>
      <c r="TYK71" s="184"/>
      <c r="TYL71" s="184"/>
      <c r="TYM71" s="184"/>
      <c r="TYN71" s="184"/>
      <c r="TYO71" s="184"/>
      <c r="TYP71" s="184"/>
      <c r="TYQ71" s="184"/>
      <c r="TYR71" s="184"/>
      <c r="TYS71" s="184"/>
      <c r="TYT71" s="184"/>
      <c r="TYU71" s="184"/>
      <c r="TYV71" s="184"/>
      <c r="TYW71" s="184"/>
      <c r="TYX71" s="184"/>
      <c r="TYY71" s="184"/>
      <c r="TYZ71" s="183"/>
      <c r="TZA71" s="184"/>
      <c r="TZB71" s="184"/>
      <c r="TZC71" s="184"/>
      <c r="TZD71" s="184"/>
      <c r="TZE71" s="184"/>
      <c r="TZF71" s="184"/>
      <c r="TZG71" s="184"/>
      <c r="TZH71" s="184"/>
      <c r="TZI71" s="184"/>
      <c r="TZJ71" s="184"/>
      <c r="TZK71" s="184"/>
      <c r="TZL71" s="184"/>
      <c r="TZM71" s="184"/>
      <c r="TZN71" s="184"/>
      <c r="TZO71" s="184"/>
      <c r="TZP71" s="184"/>
      <c r="TZQ71" s="183"/>
      <c r="TZR71" s="184"/>
      <c r="TZS71" s="184"/>
      <c r="TZT71" s="184"/>
      <c r="TZU71" s="184"/>
      <c r="TZV71" s="184"/>
      <c r="TZW71" s="184"/>
      <c r="TZX71" s="184"/>
      <c r="TZY71" s="184"/>
      <c r="TZZ71" s="184"/>
      <c r="UAA71" s="184"/>
      <c r="UAB71" s="184"/>
      <c r="UAC71" s="184"/>
      <c r="UAD71" s="184"/>
      <c r="UAE71" s="184"/>
      <c r="UAF71" s="184"/>
      <c r="UAG71" s="184"/>
      <c r="UAH71" s="183"/>
      <c r="UAI71" s="184"/>
      <c r="UAJ71" s="184"/>
      <c r="UAK71" s="184"/>
      <c r="UAL71" s="184"/>
      <c r="UAM71" s="184"/>
      <c r="UAN71" s="184"/>
      <c r="UAO71" s="184"/>
      <c r="UAP71" s="184"/>
      <c r="UAQ71" s="184"/>
      <c r="UAR71" s="184"/>
      <c r="UAS71" s="184"/>
      <c r="UAT71" s="184"/>
      <c r="UAU71" s="184"/>
      <c r="UAV71" s="184"/>
      <c r="UAW71" s="184"/>
      <c r="UAX71" s="184"/>
      <c r="UAY71" s="183"/>
      <c r="UAZ71" s="184"/>
      <c r="UBA71" s="184"/>
      <c r="UBB71" s="184"/>
      <c r="UBC71" s="184"/>
      <c r="UBD71" s="184"/>
      <c r="UBE71" s="184"/>
      <c r="UBF71" s="184"/>
      <c r="UBG71" s="184"/>
      <c r="UBH71" s="184"/>
      <c r="UBI71" s="184"/>
      <c r="UBJ71" s="184"/>
      <c r="UBK71" s="184"/>
      <c r="UBL71" s="184"/>
      <c r="UBM71" s="184"/>
      <c r="UBN71" s="184"/>
      <c r="UBO71" s="184"/>
      <c r="UBP71" s="183"/>
      <c r="UBQ71" s="184"/>
      <c r="UBR71" s="184"/>
      <c r="UBS71" s="184"/>
      <c r="UBT71" s="184"/>
      <c r="UBU71" s="184"/>
      <c r="UBV71" s="184"/>
      <c r="UBW71" s="184"/>
      <c r="UBX71" s="184"/>
      <c r="UBY71" s="184"/>
      <c r="UBZ71" s="184"/>
      <c r="UCA71" s="184"/>
      <c r="UCB71" s="184"/>
      <c r="UCC71" s="184"/>
      <c r="UCD71" s="184"/>
      <c r="UCE71" s="184"/>
      <c r="UCF71" s="184"/>
      <c r="UCG71" s="183"/>
      <c r="UCH71" s="184"/>
      <c r="UCI71" s="184"/>
      <c r="UCJ71" s="184"/>
      <c r="UCK71" s="184"/>
      <c r="UCL71" s="184"/>
      <c r="UCM71" s="184"/>
      <c r="UCN71" s="184"/>
      <c r="UCO71" s="184"/>
      <c r="UCP71" s="184"/>
      <c r="UCQ71" s="184"/>
      <c r="UCR71" s="184"/>
      <c r="UCS71" s="184"/>
      <c r="UCT71" s="184"/>
      <c r="UCU71" s="184"/>
      <c r="UCV71" s="184"/>
      <c r="UCW71" s="184"/>
      <c r="UCX71" s="183"/>
      <c r="UCY71" s="184"/>
      <c r="UCZ71" s="184"/>
      <c r="UDA71" s="184"/>
      <c r="UDB71" s="184"/>
      <c r="UDC71" s="184"/>
      <c r="UDD71" s="184"/>
      <c r="UDE71" s="184"/>
      <c r="UDF71" s="184"/>
      <c r="UDG71" s="184"/>
      <c r="UDH71" s="184"/>
      <c r="UDI71" s="184"/>
      <c r="UDJ71" s="184"/>
      <c r="UDK71" s="184"/>
      <c r="UDL71" s="184"/>
      <c r="UDM71" s="184"/>
      <c r="UDN71" s="184"/>
      <c r="UDO71" s="183"/>
      <c r="UDP71" s="184"/>
      <c r="UDQ71" s="184"/>
      <c r="UDR71" s="184"/>
      <c r="UDS71" s="184"/>
      <c r="UDT71" s="184"/>
      <c r="UDU71" s="184"/>
      <c r="UDV71" s="184"/>
      <c r="UDW71" s="184"/>
      <c r="UDX71" s="184"/>
      <c r="UDY71" s="184"/>
      <c r="UDZ71" s="184"/>
      <c r="UEA71" s="184"/>
      <c r="UEB71" s="184"/>
      <c r="UEC71" s="184"/>
      <c r="UED71" s="184"/>
      <c r="UEE71" s="184"/>
      <c r="UEF71" s="183"/>
      <c r="UEG71" s="184"/>
      <c r="UEH71" s="184"/>
      <c r="UEI71" s="184"/>
      <c r="UEJ71" s="184"/>
      <c r="UEK71" s="184"/>
      <c r="UEL71" s="184"/>
      <c r="UEM71" s="184"/>
      <c r="UEN71" s="184"/>
      <c r="UEO71" s="184"/>
      <c r="UEP71" s="184"/>
      <c r="UEQ71" s="184"/>
      <c r="UER71" s="184"/>
      <c r="UES71" s="184"/>
      <c r="UET71" s="184"/>
      <c r="UEU71" s="184"/>
      <c r="UEV71" s="184"/>
      <c r="UEW71" s="183"/>
      <c r="UEX71" s="184"/>
      <c r="UEY71" s="184"/>
      <c r="UEZ71" s="184"/>
      <c r="UFA71" s="184"/>
      <c r="UFB71" s="184"/>
      <c r="UFC71" s="184"/>
      <c r="UFD71" s="184"/>
      <c r="UFE71" s="184"/>
      <c r="UFF71" s="184"/>
      <c r="UFG71" s="184"/>
      <c r="UFH71" s="184"/>
      <c r="UFI71" s="184"/>
      <c r="UFJ71" s="184"/>
      <c r="UFK71" s="184"/>
      <c r="UFL71" s="184"/>
      <c r="UFM71" s="184"/>
      <c r="UFN71" s="183"/>
      <c r="UFO71" s="184"/>
      <c r="UFP71" s="184"/>
      <c r="UFQ71" s="184"/>
      <c r="UFR71" s="184"/>
      <c r="UFS71" s="184"/>
      <c r="UFT71" s="184"/>
      <c r="UFU71" s="184"/>
      <c r="UFV71" s="184"/>
      <c r="UFW71" s="184"/>
      <c r="UFX71" s="184"/>
      <c r="UFY71" s="184"/>
      <c r="UFZ71" s="184"/>
      <c r="UGA71" s="184"/>
      <c r="UGB71" s="184"/>
      <c r="UGC71" s="184"/>
      <c r="UGD71" s="184"/>
      <c r="UGE71" s="183"/>
      <c r="UGF71" s="184"/>
      <c r="UGG71" s="184"/>
      <c r="UGH71" s="184"/>
      <c r="UGI71" s="184"/>
      <c r="UGJ71" s="184"/>
      <c r="UGK71" s="184"/>
      <c r="UGL71" s="184"/>
      <c r="UGM71" s="184"/>
      <c r="UGN71" s="184"/>
      <c r="UGO71" s="184"/>
      <c r="UGP71" s="184"/>
      <c r="UGQ71" s="184"/>
      <c r="UGR71" s="184"/>
      <c r="UGS71" s="184"/>
      <c r="UGT71" s="184"/>
      <c r="UGU71" s="184"/>
      <c r="UGV71" s="183"/>
      <c r="UGW71" s="184"/>
      <c r="UGX71" s="184"/>
      <c r="UGY71" s="184"/>
      <c r="UGZ71" s="184"/>
      <c r="UHA71" s="184"/>
      <c r="UHB71" s="184"/>
      <c r="UHC71" s="184"/>
      <c r="UHD71" s="184"/>
      <c r="UHE71" s="184"/>
      <c r="UHF71" s="184"/>
      <c r="UHG71" s="184"/>
      <c r="UHH71" s="184"/>
      <c r="UHI71" s="184"/>
      <c r="UHJ71" s="184"/>
      <c r="UHK71" s="184"/>
      <c r="UHL71" s="184"/>
      <c r="UHM71" s="183"/>
      <c r="UHN71" s="184"/>
      <c r="UHO71" s="184"/>
      <c r="UHP71" s="184"/>
      <c r="UHQ71" s="184"/>
      <c r="UHR71" s="184"/>
      <c r="UHS71" s="184"/>
      <c r="UHT71" s="184"/>
      <c r="UHU71" s="184"/>
      <c r="UHV71" s="184"/>
      <c r="UHW71" s="184"/>
      <c r="UHX71" s="184"/>
      <c r="UHY71" s="184"/>
      <c r="UHZ71" s="184"/>
      <c r="UIA71" s="184"/>
      <c r="UIB71" s="184"/>
      <c r="UIC71" s="184"/>
      <c r="UID71" s="183"/>
      <c r="UIE71" s="184"/>
      <c r="UIF71" s="184"/>
      <c r="UIG71" s="184"/>
      <c r="UIH71" s="184"/>
      <c r="UII71" s="184"/>
      <c r="UIJ71" s="184"/>
      <c r="UIK71" s="184"/>
      <c r="UIL71" s="184"/>
      <c r="UIM71" s="184"/>
      <c r="UIN71" s="184"/>
      <c r="UIO71" s="184"/>
      <c r="UIP71" s="184"/>
      <c r="UIQ71" s="184"/>
      <c r="UIR71" s="184"/>
      <c r="UIS71" s="184"/>
      <c r="UIT71" s="184"/>
      <c r="UIU71" s="183"/>
      <c r="UIV71" s="184"/>
      <c r="UIW71" s="184"/>
      <c r="UIX71" s="184"/>
      <c r="UIY71" s="184"/>
      <c r="UIZ71" s="184"/>
      <c r="UJA71" s="184"/>
      <c r="UJB71" s="184"/>
      <c r="UJC71" s="184"/>
      <c r="UJD71" s="184"/>
      <c r="UJE71" s="184"/>
      <c r="UJF71" s="184"/>
      <c r="UJG71" s="184"/>
      <c r="UJH71" s="184"/>
      <c r="UJI71" s="184"/>
      <c r="UJJ71" s="184"/>
      <c r="UJK71" s="184"/>
      <c r="UJL71" s="183"/>
      <c r="UJM71" s="184"/>
      <c r="UJN71" s="184"/>
      <c r="UJO71" s="184"/>
      <c r="UJP71" s="184"/>
      <c r="UJQ71" s="184"/>
      <c r="UJR71" s="184"/>
      <c r="UJS71" s="184"/>
      <c r="UJT71" s="184"/>
      <c r="UJU71" s="184"/>
      <c r="UJV71" s="184"/>
      <c r="UJW71" s="184"/>
      <c r="UJX71" s="184"/>
      <c r="UJY71" s="184"/>
      <c r="UJZ71" s="184"/>
      <c r="UKA71" s="184"/>
      <c r="UKB71" s="184"/>
      <c r="UKC71" s="183"/>
      <c r="UKD71" s="184"/>
      <c r="UKE71" s="184"/>
      <c r="UKF71" s="184"/>
      <c r="UKG71" s="184"/>
      <c r="UKH71" s="184"/>
      <c r="UKI71" s="184"/>
      <c r="UKJ71" s="184"/>
      <c r="UKK71" s="184"/>
      <c r="UKL71" s="184"/>
      <c r="UKM71" s="184"/>
      <c r="UKN71" s="184"/>
      <c r="UKO71" s="184"/>
      <c r="UKP71" s="184"/>
      <c r="UKQ71" s="184"/>
      <c r="UKR71" s="184"/>
      <c r="UKS71" s="184"/>
      <c r="UKT71" s="183"/>
      <c r="UKU71" s="184"/>
      <c r="UKV71" s="184"/>
      <c r="UKW71" s="184"/>
      <c r="UKX71" s="184"/>
      <c r="UKY71" s="184"/>
      <c r="UKZ71" s="184"/>
      <c r="ULA71" s="184"/>
      <c r="ULB71" s="184"/>
      <c r="ULC71" s="184"/>
      <c r="ULD71" s="184"/>
      <c r="ULE71" s="184"/>
      <c r="ULF71" s="184"/>
      <c r="ULG71" s="184"/>
      <c r="ULH71" s="184"/>
      <c r="ULI71" s="184"/>
      <c r="ULJ71" s="184"/>
      <c r="ULK71" s="183"/>
      <c r="ULL71" s="184"/>
      <c r="ULM71" s="184"/>
      <c r="ULN71" s="184"/>
      <c r="ULO71" s="184"/>
      <c r="ULP71" s="184"/>
      <c r="ULQ71" s="184"/>
      <c r="ULR71" s="184"/>
      <c r="ULS71" s="184"/>
      <c r="ULT71" s="184"/>
      <c r="ULU71" s="184"/>
      <c r="ULV71" s="184"/>
      <c r="ULW71" s="184"/>
      <c r="ULX71" s="184"/>
      <c r="ULY71" s="184"/>
      <c r="ULZ71" s="184"/>
      <c r="UMA71" s="184"/>
      <c r="UMB71" s="183"/>
      <c r="UMC71" s="184"/>
      <c r="UMD71" s="184"/>
      <c r="UME71" s="184"/>
      <c r="UMF71" s="184"/>
      <c r="UMG71" s="184"/>
      <c r="UMH71" s="184"/>
      <c r="UMI71" s="184"/>
      <c r="UMJ71" s="184"/>
      <c r="UMK71" s="184"/>
      <c r="UML71" s="184"/>
      <c r="UMM71" s="184"/>
      <c r="UMN71" s="184"/>
      <c r="UMO71" s="184"/>
      <c r="UMP71" s="184"/>
      <c r="UMQ71" s="184"/>
      <c r="UMR71" s="184"/>
      <c r="UMS71" s="183"/>
      <c r="UMT71" s="184"/>
      <c r="UMU71" s="184"/>
      <c r="UMV71" s="184"/>
      <c r="UMW71" s="184"/>
      <c r="UMX71" s="184"/>
      <c r="UMY71" s="184"/>
      <c r="UMZ71" s="184"/>
      <c r="UNA71" s="184"/>
      <c r="UNB71" s="184"/>
      <c r="UNC71" s="184"/>
      <c r="UND71" s="184"/>
      <c r="UNE71" s="184"/>
      <c r="UNF71" s="184"/>
      <c r="UNG71" s="184"/>
      <c r="UNH71" s="184"/>
      <c r="UNI71" s="184"/>
      <c r="UNJ71" s="183"/>
      <c r="UNK71" s="184"/>
      <c r="UNL71" s="184"/>
      <c r="UNM71" s="184"/>
      <c r="UNN71" s="184"/>
      <c r="UNO71" s="184"/>
      <c r="UNP71" s="184"/>
      <c r="UNQ71" s="184"/>
      <c r="UNR71" s="184"/>
      <c r="UNS71" s="184"/>
      <c r="UNT71" s="184"/>
      <c r="UNU71" s="184"/>
      <c r="UNV71" s="184"/>
      <c r="UNW71" s="184"/>
      <c r="UNX71" s="184"/>
      <c r="UNY71" s="184"/>
      <c r="UNZ71" s="184"/>
      <c r="UOA71" s="183"/>
      <c r="UOB71" s="184"/>
      <c r="UOC71" s="184"/>
      <c r="UOD71" s="184"/>
      <c r="UOE71" s="184"/>
      <c r="UOF71" s="184"/>
      <c r="UOG71" s="184"/>
      <c r="UOH71" s="184"/>
      <c r="UOI71" s="184"/>
      <c r="UOJ71" s="184"/>
      <c r="UOK71" s="184"/>
      <c r="UOL71" s="184"/>
      <c r="UOM71" s="184"/>
      <c r="UON71" s="184"/>
      <c r="UOO71" s="184"/>
      <c r="UOP71" s="184"/>
      <c r="UOQ71" s="184"/>
      <c r="UOR71" s="183"/>
      <c r="UOS71" s="184"/>
      <c r="UOT71" s="184"/>
      <c r="UOU71" s="184"/>
      <c r="UOV71" s="184"/>
      <c r="UOW71" s="184"/>
      <c r="UOX71" s="184"/>
      <c r="UOY71" s="184"/>
      <c r="UOZ71" s="184"/>
      <c r="UPA71" s="184"/>
      <c r="UPB71" s="184"/>
      <c r="UPC71" s="184"/>
      <c r="UPD71" s="184"/>
      <c r="UPE71" s="184"/>
      <c r="UPF71" s="184"/>
      <c r="UPG71" s="184"/>
      <c r="UPH71" s="184"/>
      <c r="UPI71" s="183"/>
      <c r="UPJ71" s="184"/>
      <c r="UPK71" s="184"/>
      <c r="UPL71" s="184"/>
      <c r="UPM71" s="184"/>
      <c r="UPN71" s="184"/>
      <c r="UPO71" s="184"/>
      <c r="UPP71" s="184"/>
      <c r="UPQ71" s="184"/>
      <c r="UPR71" s="184"/>
      <c r="UPS71" s="184"/>
      <c r="UPT71" s="184"/>
      <c r="UPU71" s="184"/>
      <c r="UPV71" s="184"/>
      <c r="UPW71" s="184"/>
      <c r="UPX71" s="184"/>
      <c r="UPY71" s="184"/>
      <c r="UPZ71" s="183"/>
      <c r="UQA71" s="184"/>
      <c r="UQB71" s="184"/>
      <c r="UQC71" s="184"/>
      <c r="UQD71" s="184"/>
      <c r="UQE71" s="184"/>
      <c r="UQF71" s="184"/>
      <c r="UQG71" s="184"/>
      <c r="UQH71" s="184"/>
      <c r="UQI71" s="184"/>
      <c r="UQJ71" s="184"/>
      <c r="UQK71" s="184"/>
      <c r="UQL71" s="184"/>
      <c r="UQM71" s="184"/>
      <c r="UQN71" s="184"/>
      <c r="UQO71" s="184"/>
      <c r="UQP71" s="184"/>
      <c r="UQQ71" s="183"/>
      <c r="UQR71" s="184"/>
      <c r="UQS71" s="184"/>
      <c r="UQT71" s="184"/>
      <c r="UQU71" s="184"/>
      <c r="UQV71" s="184"/>
      <c r="UQW71" s="184"/>
      <c r="UQX71" s="184"/>
      <c r="UQY71" s="184"/>
      <c r="UQZ71" s="184"/>
      <c r="URA71" s="184"/>
      <c r="URB71" s="184"/>
      <c r="URC71" s="184"/>
      <c r="URD71" s="184"/>
      <c r="URE71" s="184"/>
      <c r="URF71" s="184"/>
      <c r="URG71" s="184"/>
      <c r="URH71" s="183"/>
      <c r="URI71" s="184"/>
      <c r="URJ71" s="184"/>
      <c r="URK71" s="184"/>
      <c r="URL71" s="184"/>
      <c r="URM71" s="184"/>
      <c r="URN71" s="184"/>
      <c r="URO71" s="184"/>
      <c r="URP71" s="184"/>
      <c r="URQ71" s="184"/>
      <c r="URR71" s="184"/>
      <c r="URS71" s="184"/>
      <c r="URT71" s="184"/>
      <c r="URU71" s="184"/>
      <c r="URV71" s="184"/>
      <c r="URW71" s="184"/>
      <c r="URX71" s="184"/>
      <c r="URY71" s="183"/>
      <c r="URZ71" s="184"/>
      <c r="USA71" s="184"/>
      <c r="USB71" s="184"/>
      <c r="USC71" s="184"/>
      <c r="USD71" s="184"/>
      <c r="USE71" s="184"/>
      <c r="USF71" s="184"/>
      <c r="USG71" s="184"/>
      <c r="USH71" s="184"/>
      <c r="USI71" s="184"/>
      <c r="USJ71" s="184"/>
      <c r="USK71" s="184"/>
      <c r="USL71" s="184"/>
      <c r="USM71" s="184"/>
      <c r="USN71" s="184"/>
      <c r="USO71" s="184"/>
      <c r="USP71" s="183"/>
      <c r="USQ71" s="184"/>
      <c r="USR71" s="184"/>
      <c r="USS71" s="184"/>
      <c r="UST71" s="184"/>
      <c r="USU71" s="184"/>
      <c r="USV71" s="184"/>
      <c r="USW71" s="184"/>
      <c r="USX71" s="184"/>
      <c r="USY71" s="184"/>
      <c r="USZ71" s="184"/>
      <c r="UTA71" s="184"/>
      <c r="UTB71" s="184"/>
      <c r="UTC71" s="184"/>
      <c r="UTD71" s="184"/>
      <c r="UTE71" s="184"/>
      <c r="UTF71" s="184"/>
      <c r="UTG71" s="183"/>
      <c r="UTH71" s="184"/>
      <c r="UTI71" s="184"/>
      <c r="UTJ71" s="184"/>
      <c r="UTK71" s="184"/>
      <c r="UTL71" s="184"/>
      <c r="UTM71" s="184"/>
      <c r="UTN71" s="184"/>
      <c r="UTO71" s="184"/>
      <c r="UTP71" s="184"/>
      <c r="UTQ71" s="184"/>
      <c r="UTR71" s="184"/>
      <c r="UTS71" s="184"/>
      <c r="UTT71" s="184"/>
      <c r="UTU71" s="184"/>
      <c r="UTV71" s="184"/>
      <c r="UTW71" s="184"/>
      <c r="UTX71" s="183"/>
      <c r="UTY71" s="184"/>
      <c r="UTZ71" s="184"/>
      <c r="UUA71" s="184"/>
      <c r="UUB71" s="184"/>
      <c r="UUC71" s="184"/>
      <c r="UUD71" s="184"/>
      <c r="UUE71" s="184"/>
      <c r="UUF71" s="184"/>
      <c r="UUG71" s="184"/>
      <c r="UUH71" s="184"/>
      <c r="UUI71" s="184"/>
      <c r="UUJ71" s="184"/>
      <c r="UUK71" s="184"/>
      <c r="UUL71" s="184"/>
      <c r="UUM71" s="184"/>
      <c r="UUN71" s="184"/>
      <c r="UUO71" s="183"/>
      <c r="UUP71" s="184"/>
      <c r="UUQ71" s="184"/>
      <c r="UUR71" s="184"/>
      <c r="UUS71" s="184"/>
      <c r="UUT71" s="184"/>
      <c r="UUU71" s="184"/>
      <c r="UUV71" s="184"/>
      <c r="UUW71" s="184"/>
      <c r="UUX71" s="184"/>
      <c r="UUY71" s="184"/>
      <c r="UUZ71" s="184"/>
      <c r="UVA71" s="184"/>
      <c r="UVB71" s="184"/>
      <c r="UVC71" s="184"/>
      <c r="UVD71" s="184"/>
      <c r="UVE71" s="184"/>
      <c r="UVF71" s="183"/>
      <c r="UVG71" s="184"/>
      <c r="UVH71" s="184"/>
      <c r="UVI71" s="184"/>
      <c r="UVJ71" s="184"/>
      <c r="UVK71" s="184"/>
      <c r="UVL71" s="184"/>
      <c r="UVM71" s="184"/>
      <c r="UVN71" s="184"/>
      <c r="UVO71" s="184"/>
      <c r="UVP71" s="184"/>
      <c r="UVQ71" s="184"/>
      <c r="UVR71" s="184"/>
      <c r="UVS71" s="184"/>
      <c r="UVT71" s="184"/>
      <c r="UVU71" s="184"/>
      <c r="UVV71" s="184"/>
      <c r="UVW71" s="183"/>
      <c r="UVX71" s="184"/>
      <c r="UVY71" s="184"/>
      <c r="UVZ71" s="184"/>
      <c r="UWA71" s="184"/>
      <c r="UWB71" s="184"/>
      <c r="UWC71" s="184"/>
      <c r="UWD71" s="184"/>
      <c r="UWE71" s="184"/>
      <c r="UWF71" s="184"/>
      <c r="UWG71" s="184"/>
      <c r="UWH71" s="184"/>
      <c r="UWI71" s="184"/>
      <c r="UWJ71" s="184"/>
      <c r="UWK71" s="184"/>
      <c r="UWL71" s="184"/>
      <c r="UWM71" s="184"/>
      <c r="UWN71" s="183"/>
      <c r="UWO71" s="184"/>
      <c r="UWP71" s="184"/>
      <c r="UWQ71" s="184"/>
      <c r="UWR71" s="184"/>
      <c r="UWS71" s="184"/>
      <c r="UWT71" s="184"/>
      <c r="UWU71" s="184"/>
      <c r="UWV71" s="184"/>
      <c r="UWW71" s="184"/>
      <c r="UWX71" s="184"/>
      <c r="UWY71" s="184"/>
      <c r="UWZ71" s="184"/>
      <c r="UXA71" s="184"/>
      <c r="UXB71" s="184"/>
      <c r="UXC71" s="184"/>
      <c r="UXD71" s="184"/>
      <c r="UXE71" s="183"/>
      <c r="UXF71" s="184"/>
      <c r="UXG71" s="184"/>
      <c r="UXH71" s="184"/>
      <c r="UXI71" s="184"/>
      <c r="UXJ71" s="184"/>
      <c r="UXK71" s="184"/>
      <c r="UXL71" s="184"/>
      <c r="UXM71" s="184"/>
      <c r="UXN71" s="184"/>
      <c r="UXO71" s="184"/>
      <c r="UXP71" s="184"/>
      <c r="UXQ71" s="184"/>
      <c r="UXR71" s="184"/>
      <c r="UXS71" s="184"/>
      <c r="UXT71" s="184"/>
      <c r="UXU71" s="184"/>
      <c r="UXV71" s="183"/>
      <c r="UXW71" s="184"/>
      <c r="UXX71" s="184"/>
      <c r="UXY71" s="184"/>
      <c r="UXZ71" s="184"/>
      <c r="UYA71" s="184"/>
      <c r="UYB71" s="184"/>
      <c r="UYC71" s="184"/>
      <c r="UYD71" s="184"/>
      <c r="UYE71" s="184"/>
      <c r="UYF71" s="184"/>
      <c r="UYG71" s="184"/>
      <c r="UYH71" s="184"/>
      <c r="UYI71" s="184"/>
      <c r="UYJ71" s="184"/>
      <c r="UYK71" s="184"/>
      <c r="UYL71" s="184"/>
      <c r="UYM71" s="183"/>
      <c r="UYN71" s="184"/>
      <c r="UYO71" s="184"/>
      <c r="UYP71" s="184"/>
      <c r="UYQ71" s="184"/>
      <c r="UYR71" s="184"/>
      <c r="UYS71" s="184"/>
      <c r="UYT71" s="184"/>
      <c r="UYU71" s="184"/>
      <c r="UYV71" s="184"/>
      <c r="UYW71" s="184"/>
      <c r="UYX71" s="184"/>
      <c r="UYY71" s="184"/>
      <c r="UYZ71" s="184"/>
      <c r="UZA71" s="184"/>
      <c r="UZB71" s="184"/>
      <c r="UZC71" s="184"/>
      <c r="UZD71" s="183"/>
      <c r="UZE71" s="184"/>
      <c r="UZF71" s="184"/>
      <c r="UZG71" s="184"/>
      <c r="UZH71" s="184"/>
      <c r="UZI71" s="184"/>
      <c r="UZJ71" s="184"/>
      <c r="UZK71" s="184"/>
      <c r="UZL71" s="184"/>
      <c r="UZM71" s="184"/>
      <c r="UZN71" s="184"/>
      <c r="UZO71" s="184"/>
      <c r="UZP71" s="184"/>
      <c r="UZQ71" s="184"/>
      <c r="UZR71" s="184"/>
      <c r="UZS71" s="184"/>
      <c r="UZT71" s="184"/>
      <c r="UZU71" s="183"/>
      <c r="UZV71" s="184"/>
      <c r="UZW71" s="184"/>
      <c r="UZX71" s="184"/>
      <c r="UZY71" s="184"/>
      <c r="UZZ71" s="184"/>
      <c r="VAA71" s="184"/>
      <c r="VAB71" s="184"/>
      <c r="VAC71" s="184"/>
      <c r="VAD71" s="184"/>
      <c r="VAE71" s="184"/>
      <c r="VAF71" s="184"/>
      <c r="VAG71" s="184"/>
      <c r="VAH71" s="184"/>
      <c r="VAI71" s="184"/>
      <c r="VAJ71" s="184"/>
      <c r="VAK71" s="184"/>
      <c r="VAL71" s="183"/>
      <c r="VAM71" s="184"/>
      <c r="VAN71" s="184"/>
      <c r="VAO71" s="184"/>
      <c r="VAP71" s="184"/>
      <c r="VAQ71" s="184"/>
      <c r="VAR71" s="184"/>
      <c r="VAS71" s="184"/>
      <c r="VAT71" s="184"/>
      <c r="VAU71" s="184"/>
      <c r="VAV71" s="184"/>
      <c r="VAW71" s="184"/>
      <c r="VAX71" s="184"/>
      <c r="VAY71" s="184"/>
      <c r="VAZ71" s="184"/>
      <c r="VBA71" s="184"/>
      <c r="VBB71" s="184"/>
      <c r="VBC71" s="183"/>
      <c r="VBD71" s="184"/>
      <c r="VBE71" s="184"/>
      <c r="VBF71" s="184"/>
      <c r="VBG71" s="184"/>
      <c r="VBH71" s="184"/>
      <c r="VBI71" s="184"/>
      <c r="VBJ71" s="184"/>
      <c r="VBK71" s="184"/>
      <c r="VBL71" s="184"/>
      <c r="VBM71" s="184"/>
      <c r="VBN71" s="184"/>
      <c r="VBO71" s="184"/>
      <c r="VBP71" s="184"/>
      <c r="VBQ71" s="184"/>
      <c r="VBR71" s="184"/>
      <c r="VBS71" s="184"/>
      <c r="VBT71" s="183"/>
      <c r="VBU71" s="184"/>
      <c r="VBV71" s="184"/>
      <c r="VBW71" s="184"/>
      <c r="VBX71" s="184"/>
      <c r="VBY71" s="184"/>
      <c r="VBZ71" s="184"/>
      <c r="VCA71" s="184"/>
      <c r="VCB71" s="184"/>
      <c r="VCC71" s="184"/>
      <c r="VCD71" s="184"/>
      <c r="VCE71" s="184"/>
      <c r="VCF71" s="184"/>
      <c r="VCG71" s="184"/>
      <c r="VCH71" s="184"/>
      <c r="VCI71" s="184"/>
      <c r="VCJ71" s="184"/>
      <c r="VCK71" s="183"/>
      <c r="VCL71" s="184"/>
      <c r="VCM71" s="184"/>
      <c r="VCN71" s="184"/>
      <c r="VCO71" s="184"/>
      <c r="VCP71" s="184"/>
      <c r="VCQ71" s="184"/>
      <c r="VCR71" s="184"/>
      <c r="VCS71" s="184"/>
      <c r="VCT71" s="184"/>
      <c r="VCU71" s="184"/>
      <c r="VCV71" s="184"/>
      <c r="VCW71" s="184"/>
      <c r="VCX71" s="184"/>
      <c r="VCY71" s="184"/>
      <c r="VCZ71" s="184"/>
      <c r="VDA71" s="184"/>
      <c r="VDB71" s="183"/>
      <c r="VDC71" s="184"/>
      <c r="VDD71" s="184"/>
      <c r="VDE71" s="184"/>
      <c r="VDF71" s="184"/>
      <c r="VDG71" s="184"/>
      <c r="VDH71" s="184"/>
      <c r="VDI71" s="184"/>
      <c r="VDJ71" s="184"/>
      <c r="VDK71" s="184"/>
      <c r="VDL71" s="184"/>
      <c r="VDM71" s="184"/>
      <c r="VDN71" s="184"/>
      <c r="VDO71" s="184"/>
      <c r="VDP71" s="184"/>
      <c r="VDQ71" s="184"/>
      <c r="VDR71" s="184"/>
      <c r="VDS71" s="183"/>
      <c r="VDT71" s="184"/>
      <c r="VDU71" s="184"/>
      <c r="VDV71" s="184"/>
      <c r="VDW71" s="184"/>
      <c r="VDX71" s="184"/>
      <c r="VDY71" s="184"/>
      <c r="VDZ71" s="184"/>
      <c r="VEA71" s="184"/>
      <c r="VEB71" s="184"/>
      <c r="VEC71" s="184"/>
      <c r="VED71" s="184"/>
      <c r="VEE71" s="184"/>
      <c r="VEF71" s="184"/>
      <c r="VEG71" s="184"/>
      <c r="VEH71" s="184"/>
      <c r="VEI71" s="184"/>
      <c r="VEJ71" s="183"/>
      <c r="VEK71" s="184"/>
      <c r="VEL71" s="184"/>
      <c r="VEM71" s="184"/>
      <c r="VEN71" s="184"/>
      <c r="VEO71" s="184"/>
      <c r="VEP71" s="184"/>
      <c r="VEQ71" s="184"/>
      <c r="VER71" s="184"/>
      <c r="VES71" s="184"/>
      <c r="VET71" s="184"/>
      <c r="VEU71" s="184"/>
      <c r="VEV71" s="184"/>
      <c r="VEW71" s="184"/>
      <c r="VEX71" s="184"/>
      <c r="VEY71" s="184"/>
      <c r="VEZ71" s="184"/>
      <c r="VFA71" s="183"/>
      <c r="VFB71" s="184"/>
      <c r="VFC71" s="184"/>
      <c r="VFD71" s="184"/>
      <c r="VFE71" s="184"/>
      <c r="VFF71" s="184"/>
      <c r="VFG71" s="184"/>
      <c r="VFH71" s="184"/>
      <c r="VFI71" s="184"/>
      <c r="VFJ71" s="184"/>
      <c r="VFK71" s="184"/>
      <c r="VFL71" s="184"/>
      <c r="VFM71" s="184"/>
      <c r="VFN71" s="184"/>
      <c r="VFO71" s="184"/>
      <c r="VFP71" s="184"/>
      <c r="VFQ71" s="184"/>
      <c r="VFR71" s="183"/>
      <c r="VFS71" s="184"/>
      <c r="VFT71" s="184"/>
      <c r="VFU71" s="184"/>
      <c r="VFV71" s="184"/>
      <c r="VFW71" s="184"/>
      <c r="VFX71" s="184"/>
      <c r="VFY71" s="184"/>
      <c r="VFZ71" s="184"/>
      <c r="VGA71" s="184"/>
      <c r="VGB71" s="184"/>
      <c r="VGC71" s="184"/>
      <c r="VGD71" s="184"/>
      <c r="VGE71" s="184"/>
      <c r="VGF71" s="184"/>
      <c r="VGG71" s="184"/>
      <c r="VGH71" s="184"/>
      <c r="VGI71" s="183"/>
      <c r="VGJ71" s="184"/>
      <c r="VGK71" s="184"/>
      <c r="VGL71" s="184"/>
      <c r="VGM71" s="184"/>
      <c r="VGN71" s="184"/>
      <c r="VGO71" s="184"/>
      <c r="VGP71" s="184"/>
      <c r="VGQ71" s="184"/>
      <c r="VGR71" s="184"/>
      <c r="VGS71" s="184"/>
      <c r="VGT71" s="184"/>
      <c r="VGU71" s="184"/>
      <c r="VGV71" s="184"/>
      <c r="VGW71" s="184"/>
      <c r="VGX71" s="184"/>
      <c r="VGY71" s="184"/>
      <c r="VGZ71" s="183"/>
      <c r="VHA71" s="184"/>
      <c r="VHB71" s="184"/>
      <c r="VHC71" s="184"/>
      <c r="VHD71" s="184"/>
      <c r="VHE71" s="184"/>
      <c r="VHF71" s="184"/>
      <c r="VHG71" s="184"/>
      <c r="VHH71" s="184"/>
      <c r="VHI71" s="184"/>
      <c r="VHJ71" s="184"/>
      <c r="VHK71" s="184"/>
      <c r="VHL71" s="184"/>
      <c r="VHM71" s="184"/>
      <c r="VHN71" s="184"/>
      <c r="VHO71" s="184"/>
      <c r="VHP71" s="184"/>
      <c r="VHQ71" s="183"/>
      <c r="VHR71" s="184"/>
      <c r="VHS71" s="184"/>
      <c r="VHT71" s="184"/>
      <c r="VHU71" s="184"/>
      <c r="VHV71" s="184"/>
      <c r="VHW71" s="184"/>
      <c r="VHX71" s="184"/>
      <c r="VHY71" s="184"/>
      <c r="VHZ71" s="184"/>
      <c r="VIA71" s="184"/>
      <c r="VIB71" s="184"/>
      <c r="VIC71" s="184"/>
      <c r="VID71" s="184"/>
      <c r="VIE71" s="184"/>
      <c r="VIF71" s="184"/>
      <c r="VIG71" s="184"/>
      <c r="VIH71" s="183"/>
      <c r="VII71" s="184"/>
      <c r="VIJ71" s="184"/>
      <c r="VIK71" s="184"/>
      <c r="VIL71" s="184"/>
      <c r="VIM71" s="184"/>
      <c r="VIN71" s="184"/>
      <c r="VIO71" s="184"/>
      <c r="VIP71" s="184"/>
      <c r="VIQ71" s="184"/>
      <c r="VIR71" s="184"/>
      <c r="VIS71" s="184"/>
      <c r="VIT71" s="184"/>
      <c r="VIU71" s="184"/>
      <c r="VIV71" s="184"/>
      <c r="VIW71" s="184"/>
      <c r="VIX71" s="184"/>
      <c r="VIY71" s="183"/>
      <c r="VIZ71" s="184"/>
      <c r="VJA71" s="184"/>
      <c r="VJB71" s="184"/>
      <c r="VJC71" s="184"/>
      <c r="VJD71" s="184"/>
      <c r="VJE71" s="184"/>
      <c r="VJF71" s="184"/>
      <c r="VJG71" s="184"/>
      <c r="VJH71" s="184"/>
      <c r="VJI71" s="184"/>
      <c r="VJJ71" s="184"/>
      <c r="VJK71" s="184"/>
      <c r="VJL71" s="184"/>
      <c r="VJM71" s="184"/>
      <c r="VJN71" s="184"/>
      <c r="VJO71" s="184"/>
      <c r="VJP71" s="183"/>
      <c r="VJQ71" s="184"/>
      <c r="VJR71" s="184"/>
      <c r="VJS71" s="184"/>
      <c r="VJT71" s="184"/>
      <c r="VJU71" s="184"/>
      <c r="VJV71" s="184"/>
      <c r="VJW71" s="184"/>
      <c r="VJX71" s="184"/>
      <c r="VJY71" s="184"/>
      <c r="VJZ71" s="184"/>
      <c r="VKA71" s="184"/>
      <c r="VKB71" s="184"/>
      <c r="VKC71" s="184"/>
      <c r="VKD71" s="184"/>
      <c r="VKE71" s="184"/>
      <c r="VKF71" s="184"/>
      <c r="VKG71" s="183"/>
      <c r="VKH71" s="184"/>
      <c r="VKI71" s="184"/>
      <c r="VKJ71" s="184"/>
      <c r="VKK71" s="184"/>
      <c r="VKL71" s="184"/>
      <c r="VKM71" s="184"/>
      <c r="VKN71" s="184"/>
      <c r="VKO71" s="184"/>
      <c r="VKP71" s="184"/>
      <c r="VKQ71" s="184"/>
      <c r="VKR71" s="184"/>
      <c r="VKS71" s="184"/>
      <c r="VKT71" s="184"/>
      <c r="VKU71" s="184"/>
      <c r="VKV71" s="184"/>
      <c r="VKW71" s="184"/>
      <c r="VKX71" s="183"/>
      <c r="VKY71" s="184"/>
      <c r="VKZ71" s="184"/>
      <c r="VLA71" s="184"/>
      <c r="VLB71" s="184"/>
      <c r="VLC71" s="184"/>
      <c r="VLD71" s="184"/>
      <c r="VLE71" s="184"/>
      <c r="VLF71" s="184"/>
      <c r="VLG71" s="184"/>
      <c r="VLH71" s="184"/>
      <c r="VLI71" s="184"/>
      <c r="VLJ71" s="184"/>
      <c r="VLK71" s="184"/>
      <c r="VLL71" s="184"/>
      <c r="VLM71" s="184"/>
      <c r="VLN71" s="184"/>
      <c r="VLO71" s="183"/>
      <c r="VLP71" s="184"/>
      <c r="VLQ71" s="184"/>
      <c r="VLR71" s="184"/>
      <c r="VLS71" s="184"/>
      <c r="VLT71" s="184"/>
      <c r="VLU71" s="184"/>
      <c r="VLV71" s="184"/>
      <c r="VLW71" s="184"/>
      <c r="VLX71" s="184"/>
      <c r="VLY71" s="184"/>
      <c r="VLZ71" s="184"/>
      <c r="VMA71" s="184"/>
      <c r="VMB71" s="184"/>
      <c r="VMC71" s="184"/>
      <c r="VMD71" s="184"/>
      <c r="VME71" s="184"/>
      <c r="VMF71" s="183"/>
      <c r="VMG71" s="184"/>
      <c r="VMH71" s="184"/>
      <c r="VMI71" s="184"/>
      <c r="VMJ71" s="184"/>
      <c r="VMK71" s="184"/>
      <c r="VML71" s="184"/>
      <c r="VMM71" s="184"/>
      <c r="VMN71" s="184"/>
      <c r="VMO71" s="184"/>
      <c r="VMP71" s="184"/>
      <c r="VMQ71" s="184"/>
      <c r="VMR71" s="184"/>
      <c r="VMS71" s="184"/>
      <c r="VMT71" s="184"/>
      <c r="VMU71" s="184"/>
      <c r="VMV71" s="184"/>
      <c r="VMW71" s="183"/>
      <c r="VMX71" s="184"/>
      <c r="VMY71" s="184"/>
      <c r="VMZ71" s="184"/>
      <c r="VNA71" s="184"/>
      <c r="VNB71" s="184"/>
      <c r="VNC71" s="184"/>
      <c r="VND71" s="184"/>
      <c r="VNE71" s="184"/>
      <c r="VNF71" s="184"/>
      <c r="VNG71" s="184"/>
      <c r="VNH71" s="184"/>
      <c r="VNI71" s="184"/>
      <c r="VNJ71" s="184"/>
      <c r="VNK71" s="184"/>
      <c r="VNL71" s="184"/>
      <c r="VNM71" s="184"/>
      <c r="VNN71" s="183"/>
      <c r="VNO71" s="184"/>
      <c r="VNP71" s="184"/>
      <c r="VNQ71" s="184"/>
      <c r="VNR71" s="184"/>
      <c r="VNS71" s="184"/>
      <c r="VNT71" s="184"/>
      <c r="VNU71" s="184"/>
      <c r="VNV71" s="184"/>
      <c r="VNW71" s="184"/>
      <c r="VNX71" s="184"/>
      <c r="VNY71" s="184"/>
      <c r="VNZ71" s="184"/>
      <c r="VOA71" s="184"/>
      <c r="VOB71" s="184"/>
      <c r="VOC71" s="184"/>
      <c r="VOD71" s="184"/>
      <c r="VOE71" s="183"/>
      <c r="VOF71" s="184"/>
      <c r="VOG71" s="184"/>
      <c r="VOH71" s="184"/>
      <c r="VOI71" s="184"/>
      <c r="VOJ71" s="184"/>
      <c r="VOK71" s="184"/>
      <c r="VOL71" s="184"/>
      <c r="VOM71" s="184"/>
      <c r="VON71" s="184"/>
      <c r="VOO71" s="184"/>
      <c r="VOP71" s="184"/>
      <c r="VOQ71" s="184"/>
      <c r="VOR71" s="184"/>
      <c r="VOS71" s="184"/>
      <c r="VOT71" s="184"/>
      <c r="VOU71" s="184"/>
      <c r="VOV71" s="183"/>
      <c r="VOW71" s="184"/>
      <c r="VOX71" s="184"/>
      <c r="VOY71" s="184"/>
      <c r="VOZ71" s="184"/>
      <c r="VPA71" s="184"/>
      <c r="VPB71" s="184"/>
      <c r="VPC71" s="184"/>
      <c r="VPD71" s="184"/>
      <c r="VPE71" s="184"/>
      <c r="VPF71" s="184"/>
      <c r="VPG71" s="184"/>
      <c r="VPH71" s="184"/>
      <c r="VPI71" s="184"/>
      <c r="VPJ71" s="184"/>
      <c r="VPK71" s="184"/>
      <c r="VPL71" s="184"/>
      <c r="VPM71" s="183"/>
      <c r="VPN71" s="184"/>
      <c r="VPO71" s="184"/>
      <c r="VPP71" s="184"/>
      <c r="VPQ71" s="184"/>
      <c r="VPR71" s="184"/>
      <c r="VPS71" s="184"/>
      <c r="VPT71" s="184"/>
      <c r="VPU71" s="184"/>
      <c r="VPV71" s="184"/>
      <c r="VPW71" s="184"/>
      <c r="VPX71" s="184"/>
      <c r="VPY71" s="184"/>
      <c r="VPZ71" s="184"/>
      <c r="VQA71" s="184"/>
      <c r="VQB71" s="184"/>
      <c r="VQC71" s="184"/>
      <c r="VQD71" s="183"/>
      <c r="VQE71" s="184"/>
      <c r="VQF71" s="184"/>
      <c r="VQG71" s="184"/>
      <c r="VQH71" s="184"/>
      <c r="VQI71" s="184"/>
      <c r="VQJ71" s="184"/>
      <c r="VQK71" s="184"/>
      <c r="VQL71" s="184"/>
      <c r="VQM71" s="184"/>
      <c r="VQN71" s="184"/>
      <c r="VQO71" s="184"/>
      <c r="VQP71" s="184"/>
      <c r="VQQ71" s="184"/>
      <c r="VQR71" s="184"/>
      <c r="VQS71" s="184"/>
      <c r="VQT71" s="184"/>
      <c r="VQU71" s="183"/>
      <c r="VQV71" s="184"/>
      <c r="VQW71" s="184"/>
      <c r="VQX71" s="184"/>
      <c r="VQY71" s="184"/>
      <c r="VQZ71" s="184"/>
      <c r="VRA71" s="184"/>
      <c r="VRB71" s="184"/>
      <c r="VRC71" s="184"/>
      <c r="VRD71" s="184"/>
      <c r="VRE71" s="184"/>
      <c r="VRF71" s="184"/>
      <c r="VRG71" s="184"/>
      <c r="VRH71" s="184"/>
      <c r="VRI71" s="184"/>
      <c r="VRJ71" s="184"/>
      <c r="VRK71" s="184"/>
      <c r="VRL71" s="183"/>
      <c r="VRM71" s="184"/>
      <c r="VRN71" s="184"/>
      <c r="VRO71" s="184"/>
      <c r="VRP71" s="184"/>
      <c r="VRQ71" s="184"/>
      <c r="VRR71" s="184"/>
      <c r="VRS71" s="184"/>
      <c r="VRT71" s="184"/>
      <c r="VRU71" s="184"/>
      <c r="VRV71" s="184"/>
      <c r="VRW71" s="184"/>
      <c r="VRX71" s="184"/>
      <c r="VRY71" s="184"/>
      <c r="VRZ71" s="184"/>
      <c r="VSA71" s="184"/>
      <c r="VSB71" s="184"/>
      <c r="VSC71" s="183"/>
      <c r="VSD71" s="184"/>
      <c r="VSE71" s="184"/>
      <c r="VSF71" s="184"/>
      <c r="VSG71" s="184"/>
      <c r="VSH71" s="184"/>
      <c r="VSI71" s="184"/>
      <c r="VSJ71" s="184"/>
      <c r="VSK71" s="184"/>
      <c r="VSL71" s="184"/>
      <c r="VSM71" s="184"/>
      <c r="VSN71" s="184"/>
      <c r="VSO71" s="184"/>
      <c r="VSP71" s="184"/>
      <c r="VSQ71" s="184"/>
      <c r="VSR71" s="184"/>
      <c r="VSS71" s="184"/>
      <c r="VST71" s="183"/>
      <c r="VSU71" s="184"/>
      <c r="VSV71" s="184"/>
      <c r="VSW71" s="184"/>
      <c r="VSX71" s="184"/>
      <c r="VSY71" s="184"/>
      <c r="VSZ71" s="184"/>
      <c r="VTA71" s="184"/>
      <c r="VTB71" s="184"/>
      <c r="VTC71" s="184"/>
      <c r="VTD71" s="184"/>
      <c r="VTE71" s="184"/>
      <c r="VTF71" s="184"/>
      <c r="VTG71" s="184"/>
      <c r="VTH71" s="184"/>
      <c r="VTI71" s="184"/>
      <c r="VTJ71" s="184"/>
      <c r="VTK71" s="183"/>
      <c r="VTL71" s="184"/>
      <c r="VTM71" s="184"/>
      <c r="VTN71" s="184"/>
      <c r="VTO71" s="184"/>
      <c r="VTP71" s="184"/>
      <c r="VTQ71" s="184"/>
      <c r="VTR71" s="184"/>
      <c r="VTS71" s="184"/>
      <c r="VTT71" s="184"/>
      <c r="VTU71" s="184"/>
      <c r="VTV71" s="184"/>
      <c r="VTW71" s="184"/>
      <c r="VTX71" s="184"/>
      <c r="VTY71" s="184"/>
      <c r="VTZ71" s="184"/>
      <c r="VUA71" s="184"/>
      <c r="VUB71" s="183"/>
      <c r="VUC71" s="184"/>
      <c r="VUD71" s="184"/>
      <c r="VUE71" s="184"/>
      <c r="VUF71" s="184"/>
      <c r="VUG71" s="184"/>
      <c r="VUH71" s="184"/>
      <c r="VUI71" s="184"/>
      <c r="VUJ71" s="184"/>
      <c r="VUK71" s="184"/>
      <c r="VUL71" s="184"/>
      <c r="VUM71" s="184"/>
      <c r="VUN71" s="184"/>
      <c r="VUO71" s="184"/>
      <c r="VUP71" s="184"/>
      <c r="VUQ71" s="184"/>
      <c r="VUR71" s="184"/>
      <c r="VUS71" s="183"/>
      <c r="VUT71" s="184"/>
      <c r="VUU71" s="184"/>
      <c r="VUV71" s="184"/>
      <c r="VUW71" s="184"/>
      <c r="VUX71" s="184"/>
      <c r="VUY71" s="184"/>
      <c r="VUZ71" s="184"/>
      <c r="VVA71" s="184"/>
      <c r="VVB71" s="184"/>
      <c r="VVC71" s="184"/>
      <c r="VVD71" s="184"/>
      <c r="VVE71" s="184"/>
      <c r="VVF71" s="184"/>
      <c r="VVG71" s="184"/>
      <c r="VVH71" s="184"/>
      <c r="VVI71" s="184"/>
      <c r="VVJ71" s="183"/>
      <c r="VVK71" s="184"/>
      <c r="VVL71" s="184"/>
      <c r="VVM71" s="184"/>
      <c r="VVN71" s="184"/>
      <c r="VVO71" s="184"/>
      <c r="VVP71" s="184"/>
      <c r="VVQ71" s="184"/>
      <c r="VVR71" s="184"/>
      <c r="VVS71" s="184"/>
      <c r="VVT71" s="184"/>
      <c r="VVU71" s="184"/>
      <c r="VVV71" s="184"/>
      <c r="VVW71" s="184"/>
      <c r="VVX71" s="184"/>
      <c r="VVY71" s="184"/>
      <c r="VVZ71" s="184"/>
      <c r="VWA71" s="183"/>
      <c r="VWB71" s="184"/>
      <c r="VWC71" s="184"/>
      <c r="VWD71" s="184"/>
      <c r="VWE71" s="184"/>
      <c r="VWF71" s="184"/>
      <c r="VWG71" s="184"/>
      <c r="VWH71" s="184"/>
      <c r="VWI71" s="184"/>
      <c r="VWJ71" s="184"/>
      <c r="VWK71" s="184"/>
      <c r="VWL71" s="184"/>
      <c r="VWM71" s="184"/>
      <c r="VWN71" s="184"/>
      <c r="VWO71" s="184"/>
      <c r="VWP71" s="184"/>
      <c r="VWQ71" s="184"/>
      <c r="VWR71" s="183"/>
      <c r="VWS71" s="184"/>
      <c r="VWT71" s="184"/>
      <c r="VWU71" s="184"/>
      <c r="VWV71" s="184"/>
      <c r="VWW71" s="184"/>
      <c r="VWX71" s="184"/>
      <c r="VWY71" s="184"/>
      <c r="VWZ71" s="184"/>
      <c r="VXA71" s="184"/>
      <c r="VXB71" s="184"/>
      <c r="VXC71" s="184"/>
      <c r="VXD71" s="184"/>
      <c r="VXE71" s="184"/>
      <c r="VXF71" s="184"/>
      <c r="VXG71" s="184"/>
      <c r="VXH71" s="184"/>
      <c r="VXI71" s="183"/>
      <c r="VXJ71" s="184"/>
      <c r="VXK71" s="184"/>
      <c r="VXL71" s="184"/>
      <c r="VXM71" s="184"/>
      <c r="VXN71" s="184"/>
      <c r="VXO71" s="184"/>
      <c r="VXP71" s="184"/>
      <c r="VXQ71" s="184"/>
      <c r="VXR71" s="184"/>
      <c r="VXS71" s="184"/>
      <c r="VXT71" s="184"/>
      <c r="VXU71" s="184"/>
      <c r="VXV71" s="184"/>
      <c r="VXW71" s="184"/>
      <c r="VXX71" s="184"/>
      <c r="VXY71" s="184"/>
      <c r="VXZ71" s="183"/>
      <c r="VYA71" s="184"/>
      <c r="VYB71" s="184"/>
      <c r="VYC71" s="184"/>
      <c r="VYD71" s="184"/>
      <c r="VYE71" s="184"/>
      <c r="VYF71" s="184"/>
      <c r="VYG71" s="184"/>
      <c r="VYH71" s="184"/>
      <c r="VYI71" s="184"/>
      <c r="VYJ71" s="184"/>
      <c r="VYK71" s="184"/>
      <c r="VYL71" s="184"/>
      <c r="VYM71" s="184"/>
      <c r="VYN71" s="184"/>
      <c r="VYO71" s="184"/>
      <c r="VYP71" s="184"/>
      <c r="VYQ71" s="183"/>
      <c r="VYR71" s="184"/>
      <c r="VYS71" s="184"/>
      <c r="VYT71" s="184"/>
      <c r="VYU71" s="184"/>
      <c r="VYV71" s="184"/>
      <c r="VYW71" s="184"/>
      <c r="VYX71" s="184"/>
      <c r="VYY71" s="184"/>
      <c r="VYZ71" s="184"/>
      <c r="VZA71" s="184"/>
      <c r="VZB71" s="184"/>
      <c r="VZC71" s="184"/>
      <c r="VZD71" s="184"/>
      <c r="VZE71" s="184"/>
      <c r="VZF71" s="184"/>
      <c r="VZG71" s="184"/>
      <c r="VZH71" s="183"/>
      <c r="VZI71" s="184"/>
      <c r="VZJ71" s="184"/>
      <c r="VZK71" s="184"/>
      <c r="VZL71" s="184"/>
      <c r="VZM71" s="184"/>
      <c r="VZN71" s="184"/>
      <c r="VZO71" s="184"/>
      <c r="VZP71" s="184"/>
      <c r="VZQ71" s="184"/>
      <c r="VZR71" s="184"/>
      <c r="VZS71" s="184"/>
      <c r="VZT71" s="184"/>
      <c r="VZU71" s="184"/>
      <c r="VZV71" s="184"/>
      <c r="VZW71" s="184"/>
      <c r="VZX71" s="184"/>
      <c r="VZY71" s="183"/>
      <c r="VZZ71" s="184"/>
      <c r="WAA71" s="184"/>
      <c r="WAB71" s="184"/>
      <c r="WAC71" s="184"/>
      <c r="WAD71" s="184"/>
      <c r="WAE71" s="184"/>
      <c r="WAF71" s="184"/>
      <c r="WAG71" s="184"/>
      <c r="WAH71" s="184"/>
      <c r="WAI71" s="184"/>
      <c r="WAJ71" s="184"/>
      <c r="WAK71" s="184"/>
      <c r="WAL71" s="184"/>
      <c r="WAM71" s="184"/>
      <c r="WAN71" s="184"/>
      <c r="WAO71" s="184"/>
      <c r="WAP71" s="183"/>
      <c r="WAQ71" s="184"/>
      <c r="WAR71" s="184"/>
      <c r="WAS71" s="184"/>
      <c r="WAT71" s="184"/>
      <c r="WAU71" s="184"/>
      <c r="WAV71" s="184"/>
      <c r="WAW71" s="184"/>
      <c r="WAX71" s="184"/>
      <c r="WAY71" s="184"/>
      <c r="WAZ71" s="184"/>
      <c r="WBA71" s="184"/>
      <c r="WBB71" s="184"/>
      <c r="WBC71" s="184"/>
      <c r="WBD71" s="184"/>
      <c r="WBE71" s="184"/>
      <c r="WBF71" s="184"/>
      <c r="WBG71" s="183"/>
      <c r="WBH71" s="184"/>
      <c r="WBI71" s="184"/>
      <c r="WBJ71" s="184"/>
      <c r="WBK71" s="184"/>
      <c r="WBL71" s="184"/>
      <c r="WBM71" s="184"/>
      <c r="WBN71" s="184"/>
      <c r="WBO71" s="184"/>
      <c r="WBP71" s="184"/>
      <c r="WBQ71" s="184"/>
      <c r="WBR71" s="184"/>
      <c r="WBS71" s="184"/>
      <c r="WBT71" s="184"/>
      <c r="WBU71" s="184"/>
      <c r="WBV71" s="184"/>
      <c r="WBW71" s="184"/>
      <c r="WBX71" s="183"/>
      <c r="WBY71" s="184"/>
      <c r="WBZ71" s="184"/>
      <c r="WCA71" s="184"/>
      <c r="WCB71" s="184"/>
      <c r="WCC71" s="184"/>
      <c r="WCD71" s="184"/>
      <c r="WCE71" s="184"/>
      <c r="WCF71" s="184"/>
      <c r="WCG71" s="184"/>
      <c r="WCH71" s="184"/>
      <c r="WCI71" s="184"/>
      <c r="WCJ71" s="184"/>
      <c r="WCK71" s="184"/>
      <c r="WCL71" s="184"/>
      <c r="WCM71" s="184"/>
      <c r="WCN71" s="184"/>
      <c r="WCO71" s="183"/>
      <c r="WCP71" s="184"/>
      <c r="WCQ71" s="184"/>
      <c r="WCR71" s="184"/>
      <c r="WCS71" s="184"/>
      <c r="WCT71" s="184"/>
      <c r="WCU71" s="184"/>
      <c r="WCV71" s="184"/>
      <c r="WCW71" s="184"/>
      <c r="WCX71" s="184"/>
      <c r="WCY71" s="184"/>
      <c r="WCZ71" s="184"/>
      <c r="WDA71" s="184"/>
      <c r="WDB71" s="184"/>
      <c r="WDC71" s="184"/>
      <c r="WDD71" s="184"/>
      <c r="WDE71" s="184"/>
      <c r="WDF71" s="183"/>
      <c r="WDG71" s="184"/>
      <c r="WDH71" s="184"/>
      <c r="WDI71" s="184"/>
      <c r="WDJ71" s="184"/>
      <c r="WDK71" s="184"/>
      <c r="WDL71" s="184"/>
      <c r="WDM71" s="184"/>
      <c r="WDN71" s="184"/>
      <c r="WDO71" s="184"/>
      <c r="WDP71" s="184"/>
      <c r="WDQ71" s="184"/>
      <c r="WDR71" s="184"/>
      <c r="WDS71" s="184"/>
      <c r="WDT71" s="184"/>
      <c r="WDU71" s="184"/>
      <c r="WDV71" s="184"/>
      <c r="WDW71" s="183"/>
      <c r="WDX71" s="184"/>
      <c r="WDY71" s="184"/>
      <c r="WDZ71" s="184"/>
      <c r="WEA71" s="184"/>
      <c r="WEB71" s="184"/>
      <c r="WEC71" s="184"/>
      <c r="WED71" s="184"/>
      <c r="WEE71" s="184"/>
      <c r="WEF71" s="184"/>
      <c r="WEG71" s="184"/>
      <c r="WEH71" s="184"/>
      <c r="WEI71" s="184"/>
      <c r="WEJ71" s="184"/>
      <c r="WEK71" s="184"/>
      <c r="WEL71" s="184"/>
      <c r="WEM71" s="184"/>
      <c r="WEN71" s="183"/>
      <c r="WEO71" s="184"/>
      <c r="WEP71" s="184"/>
      <c r="WEQ71" s="184"/>
      <c r="WER71" s="184"/>
      <c r="WES71" s="184"/>
      <c r="WET71" s="184"/>
      <c r="WEU71" s="184"/>
      <c r="WEV71" s="184"/>
      <c r="WEW71" s="184"/>
      <c r="WEX71" s="184"/>
      <c r="WEY71" s="184"/>
      <c r="WEZ71" s="184"/>
      <c r="WFA71" s="184"/>
      <c r="WFB71" s="184"/>
      <c r="WFC71" s="184"/>
      <c r="WFD71" s="184"/>
      <c r="WFE71" s="183"/>
      <c r="WFF71" s="184"/>
      <c r="WFG71" s="184"/>
      <c r="WFH71" s="184"/>
      <c r="WFI71" s="184"/>
      <c r="WFJ71" s="184"/>
      <c r="WFK71" s="184"/>
      <c r="WFL71" s="184"/>
      <c r="WFM71" s="184"/>
      <c r="WFN71" s="184"/>
      <c r="WFO71" s="184"/>
      <c r="WFP71" s="184"/>
      <c r="WFQ71" s="184"/>
      <c r="WFR71" s="184"/>
      <c r="WFS71" s="184"/>
      <c r="WFT71" s="184"/>
      <c r="WFU71" s="184"/>
      <c r="WFV71" s="183"/>
      <c r="WFW71" s="184"/>
      <c r="WFX71" s="184"/>
      <c r="WFY71" s="184"/>
      <c r="WFZ71" s="184"/>
      <c r="WGA71" s="184"/>
      <c r="WGB71" s="184"/>
      <c r="WGC71" s="184"/>
      <c r="WGD71" s="184"/>
      <c r="WGE71" s="184"/>
      <c r="WGF71" s="184"/>
      <c r="WGG71" s="184"/>
      <c r="WGH71" s="184"/>
      <c r="WGI71" s="184"/>
      <c r="WGJ71" s="184"/>
      <c r="WGK71" s="184"/>
      <c r="WGL71" s="184"/>
      <c r="WGM71" s="183"/>
      <c r="WGN71" s="184"/>
      <c r="WGO71" s="184"/>
      <c r="WGP71" s="184"/>
      <c r="WGQ71" s="184"/>
      <c r="WGR71" s="184"/>
      <c r="WGS71" s="184"/>
      <c r="WGT71" s="184"/>
      <c r="WGU71" s="184"/>
      <c r="WGV71" s="184"/>
      <c r="WGW71" s="184"/>
      <c r="WGX71" s="184"/>
      <c r="WGY71" s="184"/>
      <c r="WGZ71" s="184"/>
      <c r="WHA71" s="184"/>
      <c r="WHB71" s="184"/>
      <c r="WHC71" s="184"/>
      <c r="WHD71" s="183"/>
      <c r="WHE71" s="184"/>
      <c r="WHF71" s="184"/>
      <c r="WHG71" s="184"/>
      <c r="WHH71" s="184"/>
      <c r="WHI71" s="184"/>
      <c r="WHJ71" s="184"/>
      <c r="WHK71" s="184"/>
      <c r="WHL71" s="184"/>
      <c r="WHM71" s="184"/>
      <c r="WHN71" s="184"/>
      <c r="WHO71" s="184"/>
      <c r="WHP71" s="184"/>
      <c r="WHQ71" s="184"/>
      <c r="WHR71" s="184"/>
      <c r="WHS71" s="184"/>
      <c r="WHT71" s="184"/>
      <c r="WHU71" s="183"/>
      <c r="WHV71" s="184"/>
      <c r="WHW71" s="184"/>
      <c r="WHX71" s="184"/>
      <c r="WHY71" s="184"/>
      <c r="WHZ71" s="184"/>
      <c r="WIA71" s="184"/>
      <c r="WIB71" s="184"/>
      <c r="WIC71" s="184"/>
      <c r="WID71" s="184"/>
      <c r="WIE71" s="184"/>
      <c r="WIF71" s="184"/>
      <c r="WIG71" s="184"/>
      <c r="WIH71" s="184"/>
      <c r="WII71" s="184"/>
      <c r="WIJ71" s="184"/>
      <c r="WIK71" s="184"/>
      <c r="WIL71" s="183"/>
      <c r="WIM71" s="184"/>
      <c r="WIN71" s="184"/>
      <c r="WIO71" s="184"/>
      <c r="WIP71" s="184"/>
      <c r="WIQ71" s="184"/>
      <c r="WIR71" s="184"/>
      <c r="WIS71" s="184"/>
      <c r="WIT71" s="184"/>
      <c r="WIU71" s="184"/>
      <c r="WIV71" s="184"/>
      <c r="WIW71" s="184"/>
      <c r="WIX71" s="184"/>
      <c r="WIY71" s="184"/>
      <c r="WIZ71" s="184"/>
      <c r="WJA71" s="184"/>
      <c r="WJB71" s="184"/>
      <c r="WJC71" s="183"/>
      <c r="WJD71" s="184"/>
      <c r="WJE71" s="184"/>
      <c r="WJF71" s="184"/>
      <c r="WJG71" s="184"/>
      <c r="WJH71" s="184"/>
      <c r="WJI71" s="184"/>
      <c r="WJJ71" s="184"/>
      <c r="WJK71" s="184"/>
      <c r="WJL71" s="184"/>
      <c r="WJM71" s="184"/>
      <c r="WJN71" s="184"/>
      <c r="WJO71" s="184"/>
      <c r="WJP71" s="184"/>
      <c r="WJQ71" s="184"/>
      <c r="WJR71" s="184"/>
      <c r="WJS71" s="184"/>
      <c r="WJT71" s="183"/>
      <c r="WJU71" s="184"/>
      <c r="WJV71" s="184"/>
      <c r="WJW71" s="184"/>
      <c r="WJX71" s="184"/>
      <c r="WJY71" s="184"/>
      <c r="WJZ71" s="184"/>
      <c r="WKA71" s="184"/>
      <c r="WKB71" s="184"/>
      <c r="WKC71" s="184"/>
      <c r="WKD71" s="184"/>
      <c r="WKE71" s="184"/>
      <c r="WKF71" s="184"/>
      <c r="WKG71" s="184"/>
      <c r="WKH71" s="184"/>
      <c r="WKI71" s="184"/>
      <c r="WKJ71" s="184"/>
      <c r="WKK71" s="183"/>
      <c r="WKL71" s="184"/>
      <c r="WKM71" s="184"/>
      <c r="WKN71" s="184"/>
      <c r="WKO71" s="184"/>
      <c r="WKP71" s="184"/>
      <c r="WKQ71" s="184"/>
      <c r="WKR71" s="184"/>
      <c r="WKS71" s="184"/>
      <c r="WKT71" s="184"/>
      <c r="WKU71" s="184"/>
      <c r="WKV71" s="184"/>
      <c r="WKW71" s="184"/>
      <c r="WKX71" s="184"/>
      <c r="WKY71" s="184"/>
      <c r="WKZ71" s="184"/>
      <c r="WLA71" s="184"/>
      <c r="WLB71" s="183"/>
      <c r="WLC71" s="184"/>
      <c r="WLD71" s="184"/>
      <c r="WLE71" s="184"/>
      <c r="WLF71" s="184"/>
      <c r="WLG71" s="184"/>
      <c r="WLH71" s="184"/>
      <c r="WLI71" s="184"/>
      <c r="WLJ71" s="184"/>
      <c r="WLK71" s="184"/>
      <c r="WLL71" s="184"/>
      <c r="WLM71" s="184"/>
      <c r="WLN71" s="184"/>
      <c r="WLO71" s="184"/>
      <c r="WLP71" s="184"/>
      <c r="WLQ71" s="184"/>
      <c r="WLR71" s="184"/>
      <c r="WLS71" s="183"/>
      <c r="WLT71" s="184"/>
      <c r="WLU71" s="184"/>
      <c r="WLV71" s="184"/>
      <c r="WLW71" s="184"/>
      <c r="WLX71" s="184"/>
      <c r="WLY71" s="184"/>
      <c r="WLZ71" s="184"/>
      <c r="WMA71" s="184"/>
      <c r="WMB71" s="184"/>
      <c r="WMC71" s="184"/>
      <c r="WMD71" s="184"/>
      <c r="WME71" s="184"/>
      <c r="WMF71" s="184"/>
      <c r="WMG71" s="184"/>
      <c r="WMH71" s="184"/>
      <c r="WMI71" s="184"/>
      <c r="WMJ71" s="183"/>
      <c r="WMK71" s="184"/>
      <c r="WML71" s="184"/>
      <c r="WMM71" s="184"/>
      <c r="WMN71" s="184"/>
      <c r="WMO71" s="184"/>
      <c r="WMP71" s="184"/>
      <c r="WMQ71" s="184"/>
      <c r="WMR71" s="184"/>
      <c r="WMS71" s="184"/>
      <c r="WMT71" s="184"/>
      <c r="WMU71" s="184"/>
      <c r="WMV71" s="184"/>
      <c r="WMW71" s="184"/>
      <c r="WMX71" s="184"/>
      <c r="WMY71" s="184"/>
      <c r="WMZ71" s="184"/>
      <c r="WNA71" s="183"/>
      <c r="WNB71" s="184"/>
      <c r="WNC71" s="184"/>
      <c r="WND71" s="184"/>
      <c r="WNE71" s="184"/>
      <c r="WNF71" s="184"/>
      <c r="WNG71" s="184"/>
      <c r="WNH71" s="184"/>
      <c r="WNI71" s="184"/>
      <c r="WNJ71" s="184"/>
      <c r="WNK71" s="184"/>
      <c r="WNL71" s="184"/>
      <c r="WNM71" s="184"/>
      <c r="WNN71" s="184"/>
      <c r="WNO71" s="184"/>
      <c r="WNP71" s="184"/>
      <c r="WNQ71" s="184"/>
      <c r="WNR71" s="183"/>
      <c r="WNS71" s="184"/>
      <c r="WNT71" s="184"/>
      <c r="WNU71" s="184"/>
      <c r="WNV71" s="184"/>
      <c r="WNW71" s="184"/>
      <c r="WNX71" s="184"/>
      <c r="WNY71" s="184"/>
      <c r="WNZ71" s="184"/>
      <c r="WOA71" s="184"/>
      <c r="WOB71" s="184"/>
      <c r="WOC71" s="184"/>
      <c r="WOD71" s="184"/>
      <c r="WOE71" s="184"/>
      <c r="WOF71" s="184"/>
      <c r="WOG71" s="184"/>
      <c r="WOH71" s="184"/>
      <c r="WOI71" s="183"/>
      <c r="WOJ71" s="184"/>
      <c r="WOK71" s="184"/>
      <c r="WOL71" s="184"/>
      <c r="WOM71" s="184"/>
      <c r="WON71" s="184"/>
      <c r="WOO71" s="184"/>
      <c r="WOP71" s="184"/>
      <c r="WOQ71" s="184"/>
      <c r="WOR71" s="184"/>
      <c r="WOS71" s="184"/>
      <c r="WOT71" s="184"/>
      <c r="WOU71" s="184"/>
      <c r="WOV71" s="184"/>
      <c r="WOW71" s="184"/>
      <c r="WOX71" s="184"/>
      <c r="WOY71" s="184"/>
      <c r="WOZ71" s="183"/>
      <c r="WPA71" s="184"/>
      <c r="WPB71" s="184"/>
      <c r="WPC71" s="184"/>
      <c r="WPD71" s="184"/>
      <c r="WPE71" s="184"/>
      <c r="WPF71" s="184"/>
      <c r="WPG71" s="184"/>
      <c r="WPH71" s="184"/>
      <c r="WPI71" s="184"/>
      <c r="WPJ71" s="184"/>
      <c r="WPK71" s="184"/>
      <c r="WPL71" s="184"/>
      <c r="WPM71" s="184"/>
      <c r="WPN71" s="184"/>
      <c r="WPO71" s="184"/>
      <c r="WPP71" s="184"/>
      <c r="WPQ71" s="183"/>
      <c r="WPR71" s="184"/>
      <c r="WPS71" s="184"/>
      <c r="WPT71" s="184"/>
      <c r="WPU71" s="184"/>
      <c r="WPV71" s="184"/>
      <c r="WPW71" s="184"/>
      <c r="WPX71" s="184"/>
      <c r="WPY71" s="184"/>
      <c r="WPZ71" s="184"/>
      <c r="WQA71" s="184"/>
      <c r="WQB71" s="184"/>
      <c r="WQC71" s="184"/>
      <c r="WQD71" s="184"/>
      <c r="WQE71" s="184"/>
      <c r="WQF71" s="184"/>
      <c r="WQG71" s="184"/>
      <c r="WQH71" s="183"/>
      <c r="WQI71" s="184"/>
      <c r="WQJ71" s="184"/>
      <c r="WQK71" s="184"/>
      <c r="WQL71" s="184"/>
      <c r="WQM71" s="184"/>
      <c r="WQN71" s="184"/>
      <c r="WQO71" s="184"/>
      <c r="WQP71" s="184"/>
      <c r="WQQ71" s="184"/>
      <c r="WQR71" s="184"/>
      <c r="WQS71" s="184"/>
      <c r="WQT71" s="184"/>
      <c r="WQU71" s="184"/>
      <c r="WQV71" s="184"/>
      <c r="WQW71" s="184"/>
      <c r="WQX71" s="184"/>
      <c r="WQY71" s="183"/>
      <c r="WQZ71" s="184"/>
      <c r="WRA71" s="184"/>
      <c r="WRB71" s="184"/>
      <c r="WRC71" s="184"/>
      <c r="WRD71" s="184"/>
      <c r="WRE71" s="184"/>
      <c r="WRF71" s="184"/>
      <c r="WRG71" s="184"/>
      <c r="WRH71" s="184"/>
      <c r="WRI71" s="184"/>
      <c r="WRJ71" s="184"/>
      <c r="WRK71" s="184"/>
      <c r="WRL71" s="184"/>
      <c r="WRM71" s="184"/>
      <c r="WRN71" s="184"/>
      <c r="WRO71" s="184"/>
      <c r="WRP71" s="183"/>
      <c r="WRQ71" s="184"/>
      <c r="WRR71" s="184"/>
      <c r="WRS71" s="184"/>
      <c r="WRT71" s="184"/>
      <c r="WRU71" s="184"/>
      <c r="WRV71" s="184"/>
      <c r="WRW71" s="184"/>
      <c r="WRX71" s="184"/>
      <c r="WRY71" s="184"/>
      <c r="WRZ71" s="184"/>
      <c r="WSA71" s="184"/>
      <c r="WSB71" s="184"/>
      <c r="WSC71" s="184"/>
      <c r="WSD71" s="184"/>
      <c r="WSE71" s="184"/>
      <c r="WSF71" s="184"/>
      <c r="WSG71" s="183"/>
      <c r="WSH71" s="184"/>
      <c r="WSI71" s="184"/>
      <c r="WSJ71" s="184"/>
      <c r="WSK71" s="184"/>
      <c r="WSL71" s="184"/>
      <c r="WSM71" s="184"/>
      <c r="WSN71" s="184"/>
      <c r="WSO71" s="184"/>
      <c r="WSP71" s="184"/>
      <c r="WSQ71" s="184"/>
      <c r="WSR71" s="184"/>
      <c r="WSS71" s="184"/>
      <c r="WST71" s="184"/>
      <c r="WSU71" s="184"/>
      <c r="WSV71" s="184"/>
      <c r="WSW71" s="184"/>
      <c r="WSX71" s="183"/>
      <c r="WSY71" s="184"/>
      <c r="WSZ71" s="184"/>
      <c r="WTA71" s="184"/>
      <c r="WTB71" s="184"/>
      <c r="WTC71" s="184"/>
      <c r="WTD71" s="184"/>
      <c r="WTE71" s="184"/>
      <c r="WTF71" s="184"/>
      <c r="WTG71" s="184"/>
      <c r="WTH71" s="184"/>
      <c r="WTI71" s="184"/>
      <c r="WTJ71" s="184"/>
      <c r="WTK71" s="184"/>
      <c r="WTL71" s="184"/>
      <c r="WTM71" s="184"/>
      <c r="WTN71" s="184"/>
      <c r="WTO71" s="183"/>
      <c r="WTP71" s="184"/>
      <c r="WTQ71" s="184"/>
      <c r="WTR71" s="184"/>
      <c r="WTS71" s="184"/>
      <c r="WTT71" s="184"/>
      <c r="WTU71" s="184"/>
      <c r="WTV71" s="184"/>
      <c r="WTW71" s="184"/>
      <c r="WTX71" s="184"/>
      <c r="WTY71" s="184"/>
      <c r="WTZ71" s="184"/>
      <c r="WUA71" s="184"/>
      <c r="WUB71" s="184"/>
      <c r="WUC71" s="184"/>
      <c r="WUD71" s="184"/>
      <c r="WUE71" s="184"/>
      <c r="WUF71" s="183"/>
      <c r="WUG71" s="184"/>
      <c r="WUH71" s="184"/>
      <c r="WUI71" s="184"/>
      <c r="WUJ71" s="184"/>
      <c r="WUK71" s="184"/>
      <c r="WUL71" s="184"/>
      <c r="WUM71" s="184"/>
      <c r="WUN71" s="184"/>
      <c r="WUO71" s="184"/>
      <c r="WUP71" s="184"/>
      <c r="WUQ71" s="184"/>
      <c r="WUR71" s="184"/>
      <c r="WUS71" s="184"/>
      <c r="WUT71" s="184"/>
      <c r="WUU71" s="184"/>
      <c r="WUV71" s="184"/>
      <c r="WUW71" s="183"/>
      <c r="WUX71" s="184"/>
      <c r="WUY71" s="184"/>
      <c r="WUZ71" s="184"/>
      <c r="WVA71" s="184"/>
      <c r="WVB71" s="184"/>
      <c r="WVC71" s="184"/>
      <c r="WVD71" s="184"/>
      <c r="WVE71" s="184"/>
      <c r="WVF71" s="184"/>
      <c r="WVG71" s="184"/>
      <c r="WVH71" s="184"/>
      <c r="WVI71" s="184"/>
      <c r="WVJ71" s="184"/>
      <c r="WVK71" s="184"/>
      <c r="WVL71" s="184"/>
      <c r="WVM71" s="184"/>
      <c r="WVN71" s="183"/>
      <c r="WVO71" s="184"/>
      <c r="WVP71" s="184"/>
      <c r="WVQ71" s="184"/>
      <c r="WVR71" s="184"/>
      <c r="WVS71" s="184"/>
      <c r="WVT71" s="184"/>
      <c r="WVU71" s="184"/>
      <c r="WVV71" s="184"/>
      <c r="WVW71" s="184"/>
      <c r="WVX71" s="184"/>
      <c r="WVY71" s="184"/>
      <c r="WVZ71" s="184"/>
      <c r="WWA71" s="184"/>
      <c r="WWB71" s="184"/>
      <c r="WWC71" s="184"/>
      <c r="WWD71" s="184"/>
      <c r="WWE71" s="183"/>
      <c r="WWF71" s="184"/>
      <c r="WWG71" s="184"/>
      <c r="WWH71" s="184"/>
      <c r="WWI71" s="184"/>
      <c r="WWJ71" s="184"/>
      <c r="WWK71" s="184"/>
      <c r="WWL71" s="184"/>
      <c r="WWM71" s="184"/>
      <c r="WWN71" s="184"/>
      <c r="WWO71" s="184"/>
      <c r="WWP71" s="184"/>
      <c r="WWQ71" s="184"/>
      <c r="WWR71" s="184"/>
      <c r="WWS71" s="184"/>
      <c r="WWT71" s="184"/>
      <c r="WWU71" s="184"/>
      <c r="WWV71" s="183"/>
      <c r="WWW71" s="184"/>
      <c r="WWX71" s="184"/>
      <c r="WWY71" s="184"/>
      <c r="WWZ71" s="184"/>
      <c r="WXA71" s="184"/>
      <c r="WXB71" s="184"/>
      <c r="WXC71" s="184"/>
      <c r="WXD71" s="184"/>
      <c r="WXE71" s="184"/>
      <c r="WXF71" s="184"/>
      <c r="WXG71" s="184"/>
      <c r="WXH71" s="184"/>
      <c r="WXI71" s="184"/>
      <c r="WXJ71" s="184"/>
      <c r="WXK71" s="184"/>
      <c r="WXL71" s="184"/>
      <c r="WXM71" s="183"/>
      <c r="WXN71" s="184"/>
      <c r="WXO71" s="184"/>
      <c r="WXP71" s="184"/>
      <c r="WXQ71" s="184"/>
      <c r="WXR71" s="184"/>
      <c r="WXS71" s="184"/>
      <c r="WXT71" s="184"/>
      <c r="WXU71" s="184"/>
      <c r="WXV71" s="184"/>
      <c r="WXW71" s="184"/>
      <c r="WXX71" s="184"/>
      <c r="WXY71" s="184"/>
      <c r="WXZ71" s="184"/>
      <c r="WYA71" s="184"/>
      <c r="WYB71" s="184"/>
      <c r="WYC71" s="184"/>
      <c r="WYD71" s="183"/>
      <c r="WYE71" s="184"/>
      <c r="WYF71" s="184"/>
      <c r="WYG71" s="184"/>
      <c r="WYH71" s="184"/>
      <c r="WYI71" s="184"/>
      <c r="WYJ71" s="184"/>
      <c r="WYK71" s="184"/>
      <c r="WYL71" s="184"/>
      <c r="WYM71" s="184"/>
      <c r="WYN71" s="184"/>
      <c r="WYO71" s="184"/>
      <c r="WYP71" s="184"/>
      <c r="WYQ71" s="184"/>
      <c r="WYR71" s="184"/>
      <c r="WYS71" s="184"/>
      <c r="WYT71" s="184"/>
      <c r="WYU71" s="183"/>
      <c r="WYV71" s="184"/>
      <c r="WYW71" s="184"/>
      <c r="WYX71" s="184"/>
      <c r="WYY71" s="184"/>
      <c r="WYZ71" s="184"/>
      <c r="WZA71" s="184"/>
      <c r="WZB71" s="184"/>
      <c r="WZC71" s="184"/>
      <c r="WZD71" s="184"/>
      <c r="WZE71" s="184"/>
      <c r="WZF71" s="184"/>
      <c r="WZG71" s="184"/>
      <c r="WZH71" s="184"/>
      <c r="WZI71" s="184"/>
      <c r="WZJ71" s="184"/>
      <c r="WZK71" s="184"/>
      <c r="WZL71" s="183"/>
      <c r="WZM71" s="184"/>
      <c r="WZN71" s="184"/>
      <c r="WZO71" s="184"/>
      <c r="WZP71" s="184"/>
      <c r="WZQ71" s="184"/>
      <c r="WZR71" s="184"/>
      <c r="WZS71" s="184"/>
      <c r="WZT71" s="184"/>
      <c r="WZU71" s="184"/>
      <c r="WZV71" s="184"/>
      <c r="WZW71" s="184"/>
      <c r="WZX71" s="184"/>
      <c r="WZY71" s="184"/>
      <c r="WZZ71" s="184"/>
      <c r="XAA71" s="184"/>
      <c r="XAB71" s="184"/>
      <c r="XAC71" s="183"/>
      <c r="XAD71" s="184"/>
      <c r="XAE71" s="184"/>
      <c r="XAF71" s="184"/>
      <c r="XAG71" s="184"/>
      <c r="XAH71" s="184"/>
      <c r="XAI71" s="184"/>
      <c r="XAJ71" s="184"/>
      <c r="XAK71" s="184"/>
      <c r="XAL71" s="184"/>
      <c r="XAM71" s="184"/>
      <c r="XAN71" s="184"/>
      <c r="XAO71" s="184"/>
      <c r="XAP71" s="184"/>
      <c r="XAQ71" s="184"/>
      <c r="XAR71" s="184"/>
      <c r="XAS71" s="184"/>
      <c r="XAT71" s="183"/>
      <c r="XAU71" s="184"/>
      <c r="XAV71" s="184"/>
      <c r="XAW71" s="184"/>
      <c r="XAX71" s="184"/>
      <c r="XAY71" s="184"/>
      <c r="XAZ71" s="184"/>
      <c r="XBA71" s="184"/>
      <c r="XBB71" s="184"/>
      <c r="XBC71" s="184"/>
      <c r="XBD71" s="184"/>
      <c r="XBE71" s="184"/>
      <c r="XBF71" s="184"/>
      <c r="XBG71" s="184"/>
      <c r="XBH71" s="184"/>
      <c r="XBI71" s="184"/>
      <c r="XBJ71" s="184"/>
      <c r="XBK71" s="183"/>
      <c r="XBL71" s="184"/>
      <c r="XBM71" s="184"/>
      <c r="XBN71" s="184"/>
      <c r="XBO71" s="184"/>
      <c r="XBP71" s="184"/>
      <c r="XBQ71" s="184"/>
      <c r="XBR71" s="184"/>
      <c r="XBS71" s="184"/>
      <c r="XBT71" s="184"/>
      <c r="XBU71" s="184"/>
      <c r="XBV71" s="184"/>
      <c r="XBW71" s="184"/>
      <c r="XBX71" s="184"/>
      <c r="XBY71" s="184"/>
      <c r="XBZ71" s="184"/>
      <c r="XCA71" s="184"/>
      <c r="XCB71" s="183"/>
      <c r="XCC71" s="184"/>
      <c r="XCD71" s="184"/>
      <c r="XCE71" s="184"/>
      <c r="XCF71" s="184"/>
      <c r="XCG71" s="184"/>
      <c r="XCH71" s="184"/>
      <c r="XCI71" s="184"/>
      <c r="XCJ71" s="184"/>
      <c r="XCK71" s="184"/>
      <c r="XCL71" s="184"/>
      <c r="XCM71" s="184"/>
      <c r="XCN71" s="184"/>
      <c r="XCO71" s="184"/>
      <c r="XCP71" s="184"/>
      <c r="XCQ71" s="184"/>
      <c r="XCR71" s="184"/>
      <c r="XCS71" s="183"/>
      <c r="XCT71" s="184"/>
      <c r="XCU71" s="184"/>
      <c r="XCV71" s="184"/>
      <c r="XCW71" s="184"/>
      <c r="XCX71" s="184"/>
      <c r="XCY71" s="184"/>
      <c r="XCZ71" s="184"/>
      <c r="XDA71" s="184"/>
      <c r="XDB71" s="184"/>
      <c r="XDC71" s="184"/>
      <c r="XDD71" s="184"/>
      <c r="XDE71" s="184"/>
      <c r="XDF71" s="184"/>
      <c r="XDG71" s="184"/>
      <c r="XDH71" s="184"/>
      <c r="XDI71" s="184"/>
      <c r="XDJ71" s="183"/>
      <c r="XDK71" s="184"/>
      <c r="XDL71" s="184"/>
      <c r="XDM71" s="184"/>
      <c r="XDN71" s="184"/>
      <c r="XDO71" s="184"/>
      <c r="XDP71" s="184"/>
      <c r="XDQ71" s="184"/>
      <c r="XDR71" s="184"/>
      <c r="XDS71" s="184"/>
      <c r="XDT71" s="184"/>
      <c r="XDU71" s="184"/>
      <c r="XDV71" s="184"/>
      <c r="XDW71" s="184"/>
      <c r="XDX71" s="184"/>
      <c r="XDY71" s="184"/>
      <c r="XDZ71" s="184"/>
      <c r="XEA71" s="183"/>
      <c r="XEB71" s="184"/>
      <c r="XEC71" s="184"/>
      <c r="XED71" s="184"/>
      <c r="XEE71" s="184"/>
      <c r="XEF71" s="184"/>
      <c r="XEG71" s="184"/>
      <c r="XEH71" s="184"/>
      <c r="XEI71" s="184"/>
      <c r="XEJ71" s="184"/>
      <c r="XEK71" s="184"/>
      <c r="XEL71" s="184"/>
      <c r="XEM71" s="184"/>
      <c r="XEN71" s="184"/>
      <c r="XEO71" s="184"/>
      <c r="XEP71" s="184"/>
      <c r="XEQ71" s="184"/>
      <c r="XER71" s="183"/>
      <c r="XES71" s="184"/>
      <c r="XET71" s="184"/>
      <c r="XEU71" s="184"/>
      <c r="XEV71" s="184"/>
      <c r="XEW71" s="184"/>
      <c r="XEX71" s="184"/>
      <c r="XEY71" s="184"/>
      <c r="XEZ71" s="184"/>
      <c r="XFA71" s="184"/>
      <c r="XFB71" s="184"/>
      <c r="XFC71" s="184"/>
      <c r="XFD71" s="184"/>
    </row>
    <row r="72" spans="1:16384" ht="15.75" customHeight="1" thickBot="1" x14ac:dyDescent="0.3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6384" ht="19.5" thickBot="1" x14ac:dyDescent="0.3">
      <c r="A73" s="183"/>
      <c r="B73" s="188" t="s">
        <v>102</v>
      </c>
      <c r="C73" s="184" t="s">
        <v>245</v>
      </c>
      <c r="D73" s="184" t="s">
        <v>1</v>
      </c>
      <c r="E73" s="184" t="s">
        <v>229</v>
      </c>
      <c r="F73" s="184" t="s">
        <v>230</v>
      </c>
      <c r="G73" s="184" t="s">
        <v>231</v>
      </c>
      <c r="H73" s="184" t="s">
        <v>232</v>
      </c>
      <c r="I73" s="184" t="s">
        <v>233</v>
      </c>
      <c r="J73" s="184" t="s">
        <v>234</v>
      </c>
      <c r="K73" s="184" t="s">
        <v>235</v>
      </c>
      <c r="L73" s="184" t="s">
        <v>236</v>
      </c>
      <c r="M73" s="184" t="s">
        <v>237</v>
      </c>
      <c r="N73" s="184" t="s">
        <v>238</v>
      </c>
      <c r="O73" s="184" t="s">
        <v>239</v>
      </c>
      <c r="P73" s="184" t="s">
        <v>240</v>
      </c>
      <c r="Q73" s="184" t="s">
        <v>241</v>
      </c>
      <c r="R73" s="183" t="s">
        <v>242</v>
      </c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3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3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3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3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3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3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4"/>
      <c r="EE73" s="184"/>
      <c r="EF73" s="184"/>
      <c r="EG73" s="183"/>
      <c r="EH73" s="184"/>
      <c r="EI73" s="184"/>
      <c r="EJ73" s="184"/>
      <c r="EK73" s="184"/>
      <c r="EL73" s="184"/>
      <c r="EM73" s="184"/>
      <c r="EN73" s="184"/>
      <c r="EO73" s="184"/>
      <c r="EP73" s="184"/>
      <c r="EQ73" s="184"/>
      <c r="ER73" s="184"/>
      <c r="ES73" s="184"/>
      <c r="ET73" s="184"/>
      <c r="EU73" s="184"/>
      <c r="EV73" s="184"/>
      <c r="EW73" s="184"/>
      <c r="EX73" s="183"/>
      <c r="EY73" s="184"/>
      <c r="EZ73" s="184"/>
      <c r="FA73" s="184"/>
      <c r="FB73" s="184"/>
      <c r="FC73" s="184"/>
      <c r="FD73" s="184"/>
      <c r="FE73" s="184"/>
      <c r="FF73" s="184"/>
      <c r="FG73" s="184"/>
      <c r="FH73" s="184"/>
      <c r="FI73" s="184"/>
      <c r="FJ73" s="184"/>
      <c r="FK73" s="184"/>
      <c r="FL73" s="184"/>
      <c r="FM73" s="184"/>
      <c r="FN73" s="184"/>
      <c r="FO73" s="183"/>
      <c r="FP73" s="184"/>
      <c r="FQ73" s="184"/>
      <c r="FR73" s="184"/>
      <c r="FS73" s="184"/>
      <c r="FT73" s="184"/>
      <c r="FU73" s="184"/>
      <c r="FV73" s="184"/>
      <c r="FW73" s="184"/>
      <c r="FX73" s="184"/>
      <c r="FY73" s="184"/>
      <c r="FZ73" s="184"/>
      <c r="GA73" s="184"/>
      <c r="GB73" s="184"/>
      <c r="GC73" s="184"/>
      <c r="GD73" s="184"/>
      <c r="GE73" s="184"/>
      <c r="GF73" s="183"/>
      <c r="GG73" s="184"/>
      <c r="GH73" s="184"/>
      <c r="GI73" s="184"/>
      <c r="GJ73" s="184"/>
      <c r="GK73" s="184"/>
      <c r="GL73" s="184"/>
      <c r="GM73" s="184"/>
      <c r="GN73" s="184"/>
      <c r="GO73" s="184"/>
      <c r="GP73" s="184"/>
      <c r="GQ73" s="184"/>
      <c r="GR73" s="184"/>
      <c r="GS73" s="184"/>
      <c r="GT73" s="184"/>
      <c r="GU73" s="184"/>
      <c r="GV73" s="184"/>
      <c r="GW73" s="183"/>
      <c r="GX73" s="184"/>
      <c r="GY73" s="184"/>
      <c r="GZ73" s="184"/>
      <c r="HA73" s="184"/>
      <c r="HB73" s="184"/>
      <c r="HC73" s="184"/>
      <c r="HD73" s="184"/>
      <c r="HE73" s="184"/>
      <c r="HF73" s="184"/>
      <c r="HG73" s="184"/>
      <c r="HH73" s="184"/>
      <c r="HI73" s="184"/>
      <c r="HJ73" s="184"/>
      <c r="HK73" s="184"/>
      <c r="HL73" s="184"/>
      <c r="HM73" s="184"/>
      <c r="HN73" s="183"/>
      <c r="HO73" s="184"/>
      <c r="HP73" s="184"/>
      <c r="HQ73" s="184"/>
      <c r="HR73" s="184"/>
      <c r="HS73" s="184"/>
      <c r="HT73" s="184"/>
      <c r="HU73" s="184"/>
      <c r="HV73" s="184"/>
      <c r="HW73" s="184"/>
      <c r="HX73" s="184"/>
      <c r="HY73" s="184"/>
      <c r="HZ73" s="184"/>
      <c r="IA73" s="184"/>
      <c r="IB73" s="184"/>
      <c r="IC73" s="184"/>
      <c r="ID73" s="184"/>
      <c r="IE73" s="183"/>
      <c r="IF73" s="184"/>
      <c r="IG73" s="184"/>
      <c r="IH73" s="184"/>
      <c r="II73" s="184"/>
      <c r="IJ73" s="184"/>
      <c r="IK73" s="184"/>
      <c r="IL73" s="184"/>
      <c r="IM73" s="184"/>
      <c r="IN73" s="184"/>
      <c r="IO73" s="184"/>
      <c r="IP73" s="184"/>
      <c r="IQ73" s="184"/>
      <c r="IR73" s="184"/>
      <c r="IS73" s="184"/>
      <c r="IT73" s="184"/>
      <c r="IU73" s="184"/>
      <c r="IV73" s="183"/>
      <c r="IW73" s="184"/>
      <c r="IX73" s="184"/>
      <c r="IY73" s="184"/>
      <c r="IZ73" s="184"/>
      <c r="JA73" s="184"/>
      <c r="JB73" s="184"/>
      <c r="JC73" s="184"/>
      <c r="JD73" s="184"/>
      <c r="JE73" s="184"/>
      <c r="JF73" s="184"/>
      <c r="JG73" s="184"/>
      <c r="JH73" s="184"/>
      <c r="JI73" s="184"/>
      <c r="JJ73" s="184"/>
      <c r="JK73" s="184"/>
      <c r="JL73" s="184"/>
      <c r="JM73" s="183"/>
      <c r="JN73" s="184"/>
      <c r="JO73" s="184"/>
      <c r="JP73" s="184"/>
      <c r="JQ73" s="184"/>
      <c r="JR73" s="184"/>
      <c r="JS73" s="184"/>
      <c r="JT73" s="184"/>
      <c r="JU73" s="184"/>
      <c r="JV73" s="184"/>
      <c r="JW73" s="184"/>
      <c r="JX73" s="184"/>
      <c r="JY73" s="184"/>
      <c r="JZ73" s="184"/>
      <c r="KA73" s="184"/>
      <c r="KB73" s="184"/>
      <c r="KC73" s="184"/>
      <c r="KD73" s="183"/>
      <c r="KE73" s="184"/>
      <c r="KF73" s="184"/>
      <c r="KG73" s="184"/>
      <c r="KH73" s="184"/>
      <c r="KI73" s="184"/>
      <c r="KJ73" s="184"/>
      <c r="KK73" s="184"/>
      <c r="KL73" s="184"/>
      <c r="KM73" s="184"/>
      <c r="KN73" s="184"/>
      <c r="KO73" s="184"/>
      <c r="KP73" s="184"/>
      <c r="KQ73" s="184"/>
      <c r="KR73" s="184"/>
      <c r="KS73" s="184"/>
      <c r="KT73" s="184"/>
      <c r="KU73" s="183"/>
      <c r="KV73" s="184"/>
      <c r="KW73" s="184"/>
      <c r="KX73" s="184"/>
      <c r="KY73" s="184"/>
      <c r="KZ73" s="184"/>
      <c r="LA73" s="184"/>
      <c r="LB73" s="184"/>
      <c r="LC73" s="184"/>
      <c r="LD73" s="184"/>
      <c r="LE73" s="184"/>
      <c r="LF73" s="184"/>
      <c r="LG73" s="184"/>
      <c r="LH73" s="184"/>
      <c r="LI73" s="184"/>
      <c r="LJ73" s="184"/>
      <c r="LK73" s="184"/>
      <c r="LL73" s="183"/>
      <c r="LM73" s="184"/>
      <c r="LN73" s="184"/>
      <c r="LO73" s="184"/>
      <c r="LP73" s="184"/>
      <c r="LQ73" s="184"/>
      <c r="LR73" s="184"/>
      <c r="LS73" s="184"/>
      <c r="LT73" s="184"/>
      <c r="LU73" s="184"/>
      <c r="LV73" s="184"/>
      <c r="LW73" s="184"/>
      <c r="LX73" s="184"/>
      <c r="LY73" s="184"/>
      <c r="LZ73" s="184"/>
      <c r="MA73" s="184"/>
      <c r="MB73" s="184"/>
      <c r="MC73" s="183"/>
      <c r="MD73" s="184"/>
      <c r="ME73" s="184"/>
      <c r="MF73" s="184"/>
      <c r="MG73" s="184"/>
      <c r="MH73" s="184"/>
      <c r="MI73" s="184"/>
      <c r="MJ73" s="184"/>
      <c r="MK73" s="184"/>
      <c r="ML73" s="184"/>
      <c r="MM73" s="184"/>
      <c r="MN73" s="184"/>
      <c r="MO73" s="184"/>
      <c r="MP73" s="184"/>
      <c r="MQ73" s="184"/>
      <c r="MR73" s="184"/>
      <c r="MS73" s="184"/>
      <c r="MT73" s="183"/>
      <c r="MU73" s="184"/>
      <c r="MV73" s="184"/>
      <c r="MW73" s="184"/>
      <c r="MX73" s="184"/>
      <c r="MY73" s="184"/>
      <c r="MZ73" s="184"/>
      <c r="NA73" s="184"/>
      <c r="NB73" s="184"/>
      <c r="NC73" s="184"/>
      <c r="ND73" s="184"/>
      <c r="NE73" s="184"/>
      <c r="NF73" s="184"/>
      <c r="NG73" s="184"/>
      <c r="NH73" s="184"/>
      <c r="NI73" s="184"/>
      <c r="NJ73" s="184"/>
      <c r="NK73" s="183"/>
      <c r="NL73" s="184"/>
      <c r="NM73" s="184"/>
      <c r="NN73" s="184"/>
      <c r="NO73" s="184"/>
      <c r="NP73" s="184"/>
      <c r="NQ73" s="184"/>
      <c r="NR73" s="184"/>
      <c r="NS73" s="184"/>
      <c r="NT73" s="184"/>
      <c r="NU73" s="184"/>
      <c r="NV73" s="184"/>
      <c r="NW73" s="184"/>
      <c r="NX73" s="184"/>
      <c r="NY73" s="184"/>
      <c r="NZ73" s="184"/>
      <c r="OA73" s="184"/>
      <c r="OB73" s="183"/>
      <c r="OC73" s="184"/>
      <c r="OD73" s="184"/>
      <c r="OE73" s="184"/>
      <c r="OF73" s="184"/>
      <c r="OG73" s="184"/>
      <c r="OH73" s="184"/>
      <c r="OI73" s="184"/>
      <c r="OJ73" s="184"/>
      <c r="OK73" s="184"/>
      <c r="OL73" s="184"/>
      <c r="OM73" s="184"/>
      <c r="ON73" s="184"/>
      <c r="OO73" s="184"/>
      <c r="OP73" s="184"/>
      <c r="OQ73" s="184"/>
      <c r="OR73" s="184"/>
      <c r="OS73" s="183"/>
      <c r="OT73" s="184"/>
      <c r="OU73" s="184"/>
      <c r="OV73" s="184"/>
      <c r="OW73" s="184"/>
      <c r="OX73" s="184"/>
      <c r="OY73" s="184"/>
      <c r="OZ73" s="184"/>
      <c r="PA73" s="184"/>
      <c r="PB73" s="184"/>
      <c r="PC73" s="184"/>
      <c r="PD73" s="184"/>
      <c r="PE73" s="184"/>
      <c r="PF73" s="184"/>
      <c r="PG73" s="184"/>
      <c r="PH73" s="184"/>
      <c r="PI73" s="184"/>
      <c r="PJ73" s="183"/>
      <c r="PK73" s="184"/>
      <c r="PL73" s="184"/>
      <c r="PM73" s="184"/>
      <c r="PN73" s="184"/>
      <c r="PO73" s="184"/>
      <c r="PP73" s="184"/>
      <c r="PQ73" s="184"/>
      <c r="PR73" s="184"/>
      <c r="PS73" s="184"/>
      <c r="PT73" s="184"/>
      <c r="PU73" s="184"/>
      <c r="PV73" s="184"/>
      <c r="PW73" s="184"/>
      <c r="PX73" s="184"/>
      <c r="PY73" s="184"/>
      <c r="PZ73" s="184"/>
      <c r="QA73" s="183"/>
      <c r="QB73" s="184"/>
      <c r="QC73" s="184"/>
      <c r="QD73" s="184"/>
      <c r="QE73" s="184"/>
      <c r="QF73" s="184"/>
      <c r="QG73" s="184"/>
      <c r="QH73" s="184"/>
      <c r="QI73" s="184"/>
      <c r="QJ73" s="184"/>
      <c r="QK73" s="184"/>
      <c r="QL73" s="184"/>
      <c r="QM73" s="184"/>
      <c r="QN73" s="184"/>
      <c r="QO73" s="184"/>
      <c r="QP73" s="184"/>
      <c r="QQ73" s="184"/>
      <c r="QR73" s="183"/>
      <c r="QS73" s="184"/>
      <c r="QT73" s="184"/>
      <c r="QU73" s="184"/>
      <c r="QV73" s="184"/>
      <c r="QW73" s="184"/>
      <c r="QX73" s="184"/>
      <c r="QY73" s="184"/>
      <c r="QZ73" s="184"/>
      <c r="RA73" s="184"/>
      <c r="RB73" s="184"/>
      <c r="RC73" s="184"/>
      <c r="RD73" s="184"/>
      <c r="RE73" s="184"/>
      <c r="RF73" s="184"/>
      <c r="RG73" s="184"/>
      <c r="RH73" s="184"/>
      <c r="RI73" s="183"/>
      <c r="RJ73" s="184"/>
      <c r="RK73" s="184"/>
      <c r="RL73" s="184"/>
      <c r="RM73" s="184"/>
      <c r="RN73" s="184"/>
      <c r="RO73" s="184"/>
      <c r="RP73" s="184"/>
      <c r="RQ73" s="184"/>
      <c r="RR73" s="184"/>
      <c r="RS73" s="184"/>
      <c r="RT73" s="184"/>
      <c r="RU73" s="184"/>
      <c r="RV73" s="184"/>
      <c r="RW73" s="184"/>
      <c r="RX73" s="184"/>
      <c r="RY73" s="184"/>
      <c r="RZ73" s="183"/>
      <c r="SA73" s="184"/>
      <c r="SB73" s="184"/>
      <c r="SC73" s="184"/>
      <c r="SD73" s="184"/>
      <c r="SE73" s="184"/>
      <c r="SF73" s="184"/>
      <c r="SG73" s="184"/>
      <c r="SH73" s="184"/>
      <c r="SI73" s="184"/>
      <c r="SJ73" s="184"/>
      <c r="SK73" s="184"/>
      <c r="SL73" s="184"/>
      <c r="SM73" s="184"/>
      <c r="SN73" s="184"/>
      <c r="SO73" s="184"/>
      <c r="SP73" s="184"/>
      <c r="SQ73" s="183"/>
      <c r="SR73" s="184"/>
      <c r="SS73" s="184"/>
      <c r="ST73" s="184"/>
      <c r="SU73" s="184"/>
      <c r="SV73" s="184"/>
      <c r="SW73" s="184"/>
      <c r="SX73" s="184"/>
      <c r="SY73" s="184"/>
      <c r="SZ73" s="184"/>
      <c r="TA73" s="184"/>
      <c r="TB73" s="184"/>
      <c r="TC73" s="184"/>
      <c r="TD73" s="184"/>
      <c r="TE73" s="184"/>
      <c r="TF73" s="184"/>
      <c r="TG73" s="184"/>
      <c r="TH73" s="183"/>
      <c r="TI73" s="184"/>
      <c r="TJ73" s="184"/>
      <c r="TK73" s="184"/>
      <c r="TL73" s="184"/>
      <c r="TM73" s="184"/>
      <c r="TN73" s="184"/>
      <c r="TO73" s="184"/>
      <c r="TP73" s="184"/>
      <c r="TQ73" s="184"/>
      <c r="TR73" s="184"/>
      <c r="TS73" s="184"/>
      <c r="TT73" s="184"/>
      <c r="TU73" s="184"/>
      <c r="TV73" s="184"/>
      <c r="TW73" s="184"/>
      <c r="TX73" s="184"/>
      <c r="TY73" s="183"/>
      <c r="TZ73" s="184"/>
      <c r="UA73" s="184"/>
      <c r="UB73" s="184"/>
      <c r="UC73" s="184"/>
      <c r="UD73" s="184"/>
      <c r="UE73" s="184"/>
      <c r="UF73" s="184"/>
      <c r="UG73" s="184"/>
      <c r="UH73" s="184"/>
      <c r="UI73" s="184"/>
      <c r="UJ73" s="184"/>
      <c r="UK73" s="184"/>
      <c r="UL73" s="184"/>
      <c r="UM73" s="184"/>
      <c r="UN73" s="184"/>
      <c r="UO73" s="184"/>
      <c r="UP73" s="183"/>
      <c r="UQ73" s="184"/>
      <c r="UR73" s="184"/>
      <c r="US73" s="184"/>
      <c r="UT73" s="184"/>
      <c r="UU73" s="184"/>
      <c r="UV73" s="184"/>
      <c r="UW73" s="184"/>
      <c r="UX73" s="184"/>
      <c r="UY73" s="184"/>
      <c r="UZ73" s="184"/>
      <c r="VA73" s="184"/>
      <c r="VB73" s="184"/>
      <c r="VC73" s="184"/>
      <c r="VD73" s="184"/>
      <c r="VE73" s="184"/>
      <c r="VF73" s="184"/>
      <c r="VG73" s="183"/>
      <c r="VH73" s="184"/>
      <c r="VI73" s="184"/>
      <c r="VJ73" s="184"/>
      <c r="VK73" s="184"/>
      <c r="VL73" s="184"/>
      <c r="VM73" s="184"/>
      <c r="VN73" s="184"/>
      <c r="VO73" s="184"/>
      <c r="VP73" s="184"/>
      <c r="VQ73" s="184"/>
      <c r="VR73" s="184"/>
      <c r="VS73" s="184"/>
      <c r="VT73" s="184"/>
      <c r="VU73" s="184"/>
      <c r="VV73" s="184"/>
      <c r="VW73" s="184"/>
      <c r="VX73" s="183"/>
      <c r="VY73" s="184"/>
      <c r="VZ73" s="184"/>
      <c r="WA73" s="184"/>
      <c r="WB73" s="184"/>
      <c r="WC73" s="184"/>
      <c r="WD73" s="184"/>
      <c r="WE73" s="184"/>
      <c r="WF73" s="184"/>
      <c r="WG73" s="184"/>
      <c r="WH73" s="184"/>
      <c r="WI73" s="184"/>
      <c r="WJ73" s="184"/>
      <c r="WK73" s="184"/>
      <c r="WL73" s="184"/>
      <c r="WM73" s="184"/>
      <c r="WN73" s="184"/>
      <c r="WO73" s="183"/>
      <c r="WP73" s="184"/>
      <c r="WQ73" s="184"/>
      <c r="WR73" s="184"/>
      <c r="WS73" s="184"/>
      <c r="WT73" s="184"/>
      <c r="WU73" s="184"/>
      <c r="WV73" s="184"/>
      <c r="WW73" s="184"/>
      <c r="WX73" s="184"/>
      <c r="WY73" s="184"/>
      <c r="WZ73" s="184"/>
      <c r="XA73" s="184"/>
      <c r="XB73" s="184"/>
      <c r="XC73" s="184"/>
      <c r="XD73" s="184"/>
      <c r="XE73" s="184"/>
      <c r="XF73" s="183"/>
      <c r="XG73" s="184"/>
      <c r="XH73" s="184"/>
      <c r="XI73" s="184"/>
      <c r="XJ73" s="184"/>
      <c r="XK73" s="184"/>
      <c r="XL73" s="184"/>
      <c r="XM73" s="184"/>
      <c r="XN73" s="184"/>
      <c r="XO73" s="184"/>
      <c r="XP73" s="184"/>
      <c r="XQ73" s="184"/>
      <c r="XR73" s="184"/>
      <c r="XS73" s="184"/>
      <c r="XT73" s="184"/>
      <c r="XU73" s="184"/>
      <c r="XV73" s="184"/>
      <c r="XW73" s="183"/>
      <c r="XX73" s="184"/>
      <c r="XY73" s="184"/>
      <c r="XZ73" s="184"/>
      <c r="YA73" s="184"/>
      <c r="YB73" s="184"/>
      <c r="YC73" s="184"/>
      <c r="YD73" s="184"/>
      <c r="YE73" s="184"/>
      <c r="YF73" s="184"/>
      <c r="YG73" s="184"/>
      <c r="YH73" s="184"/>
      <c r="YI73" s="184"/>
      <c r="YJ73" s="184"/>
      <c r="YK73" s="184"/>
      <c r="YL73" s="184"/>
      <c r="YM73" s="184"/>
      <c r="YN73" s="183"/>
      <c r="YO73" s="184"/>
      <c r="YP73" s="184"/>
      <c r="YQ73" s="184"/>
      <c r="YR73" s="184"/>
      <c r="YS73" s="184"/>
      <c r="YT73" s="184"/>
      <c r="YU73" s="184"/>
      <c r="YV73" s="184"/>
      <c r="YW73" s="184"/>
      <c r="YX73" s="184"/>
      <c r="YY73" s="184"/>
      <c r="YZ73" s="184"/>
      <c r="ZA73" s="184"/>
      <c r="ZB73" s="184"/>
      <c r="ZC73" s="184"/>
      <c r="ZD73" s="184"/>
      <c r="ZE73" s="183"/>
      <c r="ZF73" s="184"/>
      <c r="ZG73" s="184"/>
      <c r="ZH73" s="184"/>
      <c r="ZI73" s="184"/>
      <c r="ZJ73" s="184"/>
      <c r="ZK73" s="184"/>
      <c r="ZL73" s="184"/>
      <c r="ZM73" s="184"/>
      <c r="ZN73" s="184"/>
      <c r="ZO73" s="184"/>
      <c r="ZP73" s="184"/>
      <c r="ZQ73" s="184"/>
      <c r="ZR73" s="184"/>
      <c r="ZS73" s="184"/>
      <c r="ZT73" s="184"/>
      <c r="ZU73" s="184"/>
      <c r="ZV73" s="183"/>
      <c r="ZW73" s="184"/>
      <c r="ZX73" s="184"/>
      <c r="ZY73" s="184"/>
      <c r="ZZ73" s="184"/>
      <c r="AAA73" s="184"/>
      <c r="AAB73" s="184"/>
      <c r="AAC73" s="184"/>
      <c r="AAD73" s="184"/>
      <c r="AAE73" s="184"/>
      <c r="AAF73" s="184"/>
      <c r="AAG73" s="184"/>
      <c r="AAH73" s="184"/>
      <c r="AAI73" s="184"/>
      <c r="AAJ73" s="184"/>
      <c r="AAK73" s="184"/>
      <c r="AAL73" s="184"/>
      <c r="AAM73" s="183"/>
      <c r="AAN73" s="184"/>
      <c r="AAO73" s="184"/>
      <c r="AAP73" s="184"/>
      <c r="AAQ73" s="184"/>
      <c r="AAR73" s="184"/>
      <c r="AAS73" s="184"/>
      <c r="AAT73" s="184"/>
      <c r="AAU73" s="184"/>
      <c r="AAV73" s="184"/>
      <c r="AAW73" s="184"/>
      <c r="AAX73" s="184"/>
      <c r="AAY73" s="184"/>
      <c r="AAZ73" s="184"/>
      <c r="ABA73" s="184"/>
      <c r="ABB73" s="184"/>
      <c r="ABC73" s="184"/>
      <c r="ABD73" s="183"/>
      <c r="ABE73" s="184"/>
      <c r="ABF73" s="184"/>
      <c r="ABG73" s="184"/>
      <c r="ABH73" s="184"/>
      <c r="ABI73" s="184"/>
      <c r="ABJ73" s="184"/>
      <c r="ABK73" s="184"/>
      <c r="ABL73" s="184"/>
      <c r="ABM73" s="184"/>
      <c r="ABN73" s="184"/>
      <c r="ABO73" s="184"/>
      <c r="ABP73" s="184"/>
      <c r="ABQ73" s="184"/>
      <c r="ABR73" s="184"/>
      <c r="ABS73" s="184"/>
      <c r="ABT73" s="184"/>
      <c r="ABU73" s="183"/>
      <c r="ABV73" s="184"/>
      <c r="ABW73" s="184"/>
      <c r="ABX73" s="184"/>
      <c r="ABY73" s="184"/>
      <c r="ABZ73" s="184"/>
      <c r="ACA73" s="184"/>
      <c r="ACB73" s="184"/>
      <c r="ACC73" s="184"/>
      <c r="ACD73" s="184"/>
      <c r="ACE73" s="184"/>
      <c r="ACF73" s="184"/>
      <c r="ACG73" s="184"/>
      <c r="ACH73" s="184"/>
      <c r="ACI73" s="184"/>
      <c r="ACJ73" s="184"/>
      <c r="ACK73" s="184"/>
      <c r="ACL73" s="183"/>
      <c r="ACM73" s="184"/>
      <c r="ACN73" s="184"/>
      <c r="ACO73" s="184"/>
      <c r="ACP73" s="184"/>
      <c r="ACQ73" s="184"/>
      <c r="ACR73" s="184"/>
      <c r="ACS73" s="184"/>
      <c r="ACT73" s="184"/>
      <c r="ACU73" s="184"/>
      <c r="ACV73" s="184"/>
      <c r="ACW73" s="184"/>
      <c r="ACX73" s="184"/>
      <c r="ACY73" s="184"/>
      <c r="ACZ73" s="184"/>
      <c r="ADA73" s="184"/>
      <c r="ADB73" s="184"/>
      <c r="ADC73" s="183"/>
      <c r="ADD73" s="184"/>
      <c r="ADE73" s="184"/>
      <c r="ADF73" s="184"/>
      <c r="ADG73" s="184"/>
      <c r="ADH73" s="184"/>
      <c r="ADI73" s="184"/>
      <c r="ADJ73" s="184"/>
      <c r="ADK73" s="184"/>
      <c r="ADL73" s="184"/>
      <c r="ADM73" s="184"/>
      <c r="ADN73" s="184"/>
      <c r="ADO73" s="184"/>
      <c r="ADP73" s="184"/>
      <c r="ADQ73" s="184"/>
      <c r="ADR73" s="184"/>
      <c r="ADS73" s="184"/>
      <c r="ADT73" s="183"/>
      <c r="ADU73" s="184"/>
      <c r="ADV73" s="184"/>
      <c r="ADW73" s="184"/>
      <c r="ADX73" s="184"/>
      <c r="ADY73" s="184"/>
      <c r="ADZ73" s="184"/>
      <c r="AEA73" s="184"/>
      <c r="AEB73" s="184"/>
      <c r="AEC73" s="184"/>
      <c r="AED73" s="184"/>
      <c r="AEE73" s="184"/>
      <c r="AEF73" s="184"/>
      <c r="AEG73" s="184"/>
      <c r="AEH73" s="184"/>
      <c r="AEI73" s="184"/>
      <c r="AEJ73" s="184"/>
      <c r="AEK73" s="183"/>
      <c r="AEL73" s="184"/>
      <c r="AEM73" s="184"/>
      <c r="AEN73" s="184"/>
      <c r="AEO73" s="184"/>
      <c r="AEP73" s="184"/>
      <c r="AEQ73" s="184"/>
      <c r="AER73" s="184"/>
      <c r="AES73" s="184"/>
      <c r="AET73" s="184"/>
      <c r="AEU73" s="184"/>
      <c r="AEV73" s="184"/>
      <c r="AEW73" s="184"/>
      <c r="AEX73" s="184"/>
      <c r="AEY73" s="184"/>
      <c r="AEZ73" s="184"/>
      <c r="AFA73" s="184"/>
      <c r="AFB73" s="183"/>
      <c r="AFC73" s="184"/>
      <c r="AFD73" s="184"/>
      <c r="AFE73" s="184"/>
      <c r="AFF73" s="184"/>
      <c r="AFG73" s="184"/>
      <c r="AFH73" s="184"/>
      <c r="AFI73" s="184"/>
      <c r="AFJ73" s="184"/>
      <c r="AFK73" s="184"/>
      <c r="AFL73" s="184"/>
      <c r="AFM73" s="184"/>
      <c r="AFN73" s="184"/>
      <c r="AFO73" s="184"/>
      <c r="AFP73" s="184"/>
      <c r="AFQ73" s="184"/>
      <c r="AFR73" s="184"/>
      <c r="AFS73" s="183"/>
      <c r="AFT73" s="184"/>
      <c r="AFU73" s="184"/>
      <c r="AFV73" s="184"/>
      <c r="AFW73" s="184"/>
      <c r="AFX73" s="184"/>
      <c r="AFY73" s="184"/>
      <c r="AFZ73" s="184"/>
      <c r="AGA73" s="184"/>
      <c r="AGB73" s="184"/>
      <c r="AGC73" s="184"/>
      <c r="AGD73" s="184"/>
      <c r="AGE73" s="184"/>
      <c r="AGF73" s="184"/>
      <c r="AGG73" s="184"/>
      <c r="AGH73" s="184"/>
      <c r="AGI73" s="184"/>
      <c r="AGJ73" s="183"/>
      <c r="AGK73" s="184"/>
      <c r="AGL73" s="184"/>
      <c r="AGM73" s="184"/>
      <c r="AGN73" s="184"/>
      <c r="AGO73" s="184"/>
      <c r="AGP73" s="184"/>
      <c r="AGQ73" s="184"/>
      <c r="AGR73" s="184"/>
      <c r="AGS73" s="184"/>
      <c r="AGT73" s="184"/>
      <c r="AGU73" s="184"/>
      <c r="AGV73" s="184"/>
      <c r="AGW73" s="184"/>
      <c r="AGX73" s="184"/>
      <c r="AGY73" s="184"/>
      <c r="AGZ73" s="184"/>
      <c r="AHA73" s="183"/>
      <c r="AHB73" s="184"/>
      <c r="AHC73" s="184"/>
      <c r="AHD73" s="184"/>
      <c r="AHE73" s="184"/>
      <c r="AHF73" s="184"/>
      <c r="AHG73" s="184"/>
      <c r="AHH73" s="184"/>
      <c r="AHI73" s="184"/>
      <c r="AHJ73" s="184"/>
      <c r="AHK73" s="184"/>
      <c r="AHL73" s="184"/>
      <c r="AHM73" s="184"/>
      <c r="AHN73" s="184"/>
      <c r="AHO73" s="184"/>
      <c r="AHP73" s="184"/>
      <c r="AHQ73" s="184"/>
      <c r="AHR73" s="183"/>
      <c r="AHS73" s="184"/>
      <c r="AHT73" s="184"/>
      <c r="AHU73" s="184"/>
      <c r="AHV73" s="184"/>
      <c r="AHW73" s="184"/>
      <c r="AHX73" s="184"/>
      <c r="AHY73" s="184"/>
      <c r="AHZ73" s="184"/>
      <c r="AIA73" s="184"/>
      <c r="AIB73" s="184"/>
      <c r="AIC73" s="184"/>
      <c r="AID73" s="184"/>
      <c r="AIE73" s="184"/>
      <c r="AIF73" s="184"/>
      <c r="AIG73" s="184"/>
      <c r="AIH73" s="184"/>
      <c r="AII73" s="183"/>
      <c r="AIJ73" s="184"/>
      <c r="AIK73" s="184"/>
      <c r="AIL73" s="184"/>
      <c r="AIM73" s="184"/>
      <c r="AIN73" s="184"/>
      <c r="AIO73" s="184"/>
      <c r="AIP73" s="184"/>
      <c r="AIQ73" s="184"/>
      <c r="AIR73" s="184"/>
      <c r="AIS73" s="184"/>
      <c r="AIT73" s="184"/>
      <c r="AIU73" s="184"/>
      <c r="AIV73" s="184"/>
      <c r="AIW73" s="184"/>
      <c r="AIX73" s="184"/>
      <c r="AIY73" s="184"/>
      <c r="AIZ73" s="183"/>
      <c r="AJA73" s="184"/>
      <c r="AJB73" s="184"/>
      <c r="AJC73" s="184"/>
      <c r="AJD73" s="184"/>
      <c r="AJE73" s="184"/>
      <c r="AJF73" s="184"/>
      <c r="AJG73" s="184"/>
      <c r="AJH73" s="184"/>
      <c r="AJI73" s="184"/>
      <c r="AJJ73" s="184"/>
      <c r="AJK73" s="184"/>
      <c r="AJL73" s="184"/>
      <c r="AJM73" s="184"/>
      <c r="AJN73" s="184"/>
      <c r="AJO73" s="184"/>
      <c r="AJP73" s="184"/>
      <c r="AJQ73" s="183"/>
      <c r="AJR73" s="184"/>
      <c r="AJS73" s="184"/>
      <c r="AJT73" s="184"/>
      <c r="AJU73" s="184"/>
      <c r="AJV73" s="184"/>
      <c r="AJW73" s="184"/>
      <c r="AJX73" s="184"/>
      <c r="AJY73" s="184"/>
      <c r="AJZ73" s="184"/>
      <c r="AKA73" s="184"/>
      <c r="AKB73" s="184"/>
      <c r="AKC73" s="184"/>
      <c r="AKD73" s="184"/>
      <c r="AKE73" s="184"/>
      <c r="AKF73" s="184"/>
      <c r="AKG73" s="184"/>
      <c r="AKH73" s="183"/>
      <c r="AKI73" s="184"/>
      <c r="AKJ73" s="184"/>
      <c r="AKK73" s="184"/>
      <c r="AKL73" s="184"/>
      <c r="AKM73" s="184"/>
      <c r="AKN73" s="184"/>
      <c r="AKO73" s="184"/>
      <c r="AKP73" s="184"/>
      <c r="AKQ73" s="184"/>
      <c r="AKR73" s="184"/>
      <c r="AKS73" s="184"/>
      <c r="AKT73" s="184"/>
      <c r="AKU73" s="184"/>
      <c r="AKV73" s="184"/>
      <c r="AKW73" s="184"/>
      <c r="AKX73" s="184"/>
      <c r="AKY73" s="183"/>
      <c r="AKZ73" s="184"/>
      <c r="ALA73" s="184"/>
      <c r="ALB73" s="184"/>
      <c r="ALC73" s="184"/>
      <c r="ALD73" s="184"/>
      <c r="ALE73" s="184"/>
      <c r="ALF73" s="184"/>
      <c r="ALG73" s="184"/>
      <c r="ALH73" s="184"/>
      <c r="ALI73" s="184"/>
      <c r="ALJ73" s="184"/>
      <c r="ALK73" s="184"/>
      <c r="ALL73" s="184"/>
      <c r="ALM73" s="184"/>
      <c r="ALN73" s="184"/>
      <c r="ALO73" s="184"/>
      <c r="ALP73" s="183"/>
      <c r="ALQ73" s="184"/>
      <c r="ALR73" s="184"/>
      <c r="ALS73" s="184"/>
      <c r="ALT73" s="184"/>
      <c r="ALU73" s="184"/>
      <c r="ALV73" s="184"/>
      <c r="ALW73" s="184"/>
      <c r="ALX73" s="184"/>
      <c r="ALY73" s="184"/>
      <c r="ALZ73" s="184"/>
      <c r="AMA73" s="184"/>
      <c r="AMB73" s="184"/>
      <c r="AMC73" s="184"/>
      <c r="AMD73" s="184"/>
      <c r="AME73" s="184"/>
      <c r="AMF73" s="184"/>
      <c r="AMG73" s="183"/>
      <c r="AMH73" s="184"/>
      <c r="AMI73" s="184"/>
      <c r="AMJ73" s="184"/>
      <c r="AMK73" s="184"/>
      <c r="AML73" s="184"/>
      <c r="AMM73" s="184"/>
      <c r="AMN73" s="184"/>
      <c r="AMO73" s="184"/>
      <c r="AMP73" s="184"/>
      <c r="AMQ73" s="184"/>
      <c r="AMR73" s="184"/>
      <c r="AMS73" s="184"/>
      <c r="AMT73" s="184"/>
      <c r="AMU73" s="184"/>
      <c r="AMV73" s="184"/>
      <c r="AMW73" s="184"/>
      <c r="AMX73" s="183"/>
      <c r="AMY73" s="184"/>
      <c r="AMZ73" s="184"/>
      <c r="ANA73" s="184"/>
      <c r="ANB73" s="184"/>
      <c r="ANC73" s="184"/>
      <c r="AND73" s="184"/>
      <c r="ANE73" s="184"/>
      <c r="ANF73" s="184"/>
      <c r="ANG73" s="184"/>
      <c r="ANH73" s="184"/>
      <c r="ANI73" s="184"/>
      <c r="ANJ73" s="184"/>
      <c r="ANK73" s="184"/>
      <c r="ANL73" s="184"/>
      <c r="ANM73" s="184"/>
      <c r="ANN73" s="184"/>
      <c r="ANO73" s="183"/>
      <c r="ANP73" s="184"/>
      <c r="ANQ73" s="184"/>
      <c r="ANR73" s="184"/>
      <c r="ANS73" s="184"/>
      <c r="ANT73" s="184"/>
      <c r="ANU73" s="184"/>
      <c r="ANV73" s="184"/>
      <c r="ANW73" s="184"/>
      <c r="ANX73" s="184"/>
      <c r="ANY73" s="184"/>
      <c r="ANZ73" s="184"/>
      <c r="AOA73" s="184"/>
      <c r="AOB73" s="184"/>
      <c r="AOC73" s="184"/>
      <c r="AOD73" s="184"/>
      <c r="AOE73" s="184"/>
      <c r="AOF73" s="183"/>
      <c r="AOG73" s="184"/>
      <c r="AOH73" s="184"/>
      <c r="AOI73" s="184"/>
      <c r="AOJ73" s="184"/>
      <c r="AOK73" s="184"/>
      <c r="AOL73" s="184"/>
      <c r="AOM73" s="184"/>
      <c r="AON73" s="184"/>
      <c r="AOO73" s="184"/>
      <c r="AOP73" s="184"/>
      <c r="AOQ73" s="184"/>
      <c r="AOR73" s="184"/>
      <c r="AOS73" s="184"/>
      <c r="AOT73" s="184"/>
      <c r="AOU73" s="184"/>
      <c r="AOV73" s="184"/>
      <c r="AOW73" s="183"/>
      <c r="AOX73" s="184"/>
      <c r="AOY73" s="184"/>
      <c r="AOZ73" s="184"/>
      <c r="APA73" s="184"/>
      <c r="APB73" s="184"/>
      <c r="APC73" s="184"/>
      <c r="APD73" s="184"/>
      <c r="APE73" s="184"/>
      <c r="APF73" s="184"/>
      <c r="APG73" s="184"/>
      <c r="APH73" s="184"/>
      <c r="API73" s="184"/>
      <c r="APJ73" s="184"/>
      <c r="APK73" s="184"/>
      <c r="APL73" s="184"/>
      <c r="APM73" s="184"/>
      <c r="APN73" s="183"/>
      <c r="APO73" s="184"/>
      <c r="APP73" s="184"/>
      <c r="APQ73" s="184"/>
      <c r="APR73" s="184"/>
      <c r="APS73" s="184"/>
      <c r="APT73" s="184"/>
      <c r="APU73" s="184"/>
      <c r="APV73" s="184"/>
      <c r="APW73" s="184"/>
      <c r="APX73" s="184"/>
      <c r="APY73" s="184"/>
      <c r="APZ73" s="184"/>
      <c r="AQA73" s="184"/>
      <c r="AQB73" s="184"/>
      <c r="AQC73" s="184"/>
      <c r="AQD73" s="184"/>
      <c r="AQE73" s="183"/>
      <c r="AQF73" s="184"/>
      <c r="AQG73" s="184"/>
      <c r="AQH73" s="184"/>
      <c r="AQI73" s="184"/>
      <c r="AQJ73" s="184"/>
      <c r="AQK73" s="184"/>
      <c r="AQL73" s="184"/>
      <c r="AQM73" s="184"/>
      <c r="AQN73" s="184"/>
      <c r="AQO73" s="184"/>
      <c r="AQP73" s="184"/>
      <c r="AQQ73" s="184"/>
      <c r="AQR73" s="184"/>
      <c r="AQS73" s="184"/>
      <c r="AQT73" s="184"/>
      <c r="AQU73" s="184"/>
      <c r="AQV73" s="183"/>
      <c r="AQW73" s="184"/>
      <c r="AQX73" s="184"/>
      <c r="AQY73" s="184"/>
      <c r="AQZ73" s="184"/>
      <c r="ARA73" s="184"/>
      <c r="ARB73" s="184"/>
      <c r="ARC73" s="184"/>
      <c r="ARD73" s="184"/>
      <c r="ARE73" s="184"/>
      <c r="ARF73" s="184"/>
      <c r="ARG73" s="184"/>
      <c r="ARH73" s="184"/>
      <c r="ARI73" s="184"/>
      <c r="ARJ73" s="184"/>
      <c r="ARK73" s="184"/>
      <c r="ARL73" s="184"/>
      <c r="ARM73" s="183"/>
      <c r="ARN73" s="184"/>
      <c r="ARO73" s="184"/>
      <c r="ARP73" s="184"/>
      <c r="ARQ73" s="184"/>
      <c r="ARR73" s="184"/>
      <c r="ARS73" s="184"/>
      <c r="ART73" s="184"/>
      <c r="ARU73" s="184"/>
      <c r="ARV73" s="184"/>
      <c r="ARW73" s="184"/>
      <c r="ARX73" s="184"/>
      <c r="ARY73" s="184"/>
      <c r="ARZ73" s="184"/>
      <c r="ASA73" s="184"/>
      <c r="ASB73" s="184"/>
      <c r="ASC73" s="184"/>
      <c r="ASD73" s="183"/>
      <c r="ASE73" s="184"/>
      <c r="ASF73" s="184"/>
      <c r="ASG73" s="184"/>
      <c r="ASH73" s="184"/>
      <c r="ASI73" s="184"/>
      <c r="ASJ73" s="184"/>
      <c r="ASK73" s="184"/>
      <c r="ASL73" s="184"/>
      <c r="ASM73" s="184"/>
      <c r="ASN73" s="184"/>
      <c r="ASO73" s="184"/>
      <c r="ASP73" s="184"/>
      <c r="ASQ73" s="184"/>
      <c r="ASR73" s="184"/>
      <c r="ASS73" s="184"/>
      <c r="AST73" s="184"/>
      <c r="ASU73" s="183"/>
      <c r="ASV73" s="184"/>
      <c r="ASW73" s="184"/>
      <c r="ASX73" s="184"/>
      <c r="ASY73" s="184"/>
      <c r="ASZ73" s="184"/>
      <c r="ATA73" s="184"/>
      <c r="ATB73" s="184"/>
      <c r="ATC73" s="184"/>
      <c r="ATD73" s="184"/>
      <c r="ATE73" s="184"/>
      <c r="ATF73" s="184"/>
      <c r="ATG73" s="184"/>
      <c r="ATH73" s="184"/>
      <c r="ATI73" s="184"/>
      <c r="ATJ73" s="184"/>
      <c r="ATK73" s="184"/>
      <c r="ATL73" s="183"/>
      <c r="ATM73" s="184"/>
      <c r="ATN73" s="184"/>
      <c r="ATO73" s="184"/>
      <c r="ATP73" s="184"/>
      <c r="ATQ73" s="184"/>
      <c r="ATR73" s="184"/>
      <c r="ATS73" s="184"/>
      <c r="ATT73" s="184"/>
      <c r="ATU73" s="184"/>
      <c r="ATV73" s="184"/>
      <c r="ATW73" s="184"/>
      <c r="ATX73" s="184"/>
      <c r="ATY73" s="184"/>
      <c r="ATZ73" s="184"/>
      <c r="AUA73" s="184"/>
      <c r="AUB73" s="184"/>
      <c r="AUC73" s="183"/>
      <c r="AUD73" s="184"/>
      <c r="AUE73" s="184"/>
      <c r="AUF73" s="184"/>
      <c r="AUG73" s="184"/>
      <c r="AUH73" s="184"/>
      <c r="AUI73" s="184"/>
      <c r="AUJ73" s="184"/>
      <c r="AUK73" s="184"/>
      <c r="AUL73" s="184"/>
      <c r="AUM73" s="184"/>
      <c r="AUN73" s="184"/>
      <c r="AUO73" s="184"/>
      <c r="AUP73" s="184"/>
      <c r="AUQ73" s="184"/>
      <c r="AUR73" s="184"/>
      <c r="AUS73" s="184"/>
      <c r="AUT73" s="183"/>
      <c r="AUU73" s="184"/>
      <c r="AUV73" s="184"/>
      <c r="AUW73" s="184"/>
      <c r="AUX73" s="184"/>
      <c r="AUY73" s="184"/>
      <c r="AUZ73" s="184"/>
      <c r="AVA73" s="184"/>
      <c r="AVB73" s="184"/>
      <c r="AVC73" s="184"/>
      <c r="AVD73" s="184"/>
      <c r="AVE73" s="184"/>
      <c r="AVF73" s="184"/>
      <c r="AVG73" s="184"/>
      <c r="AVH73" s="184"/>
      <c r="AVI73" s="184"/>
      <c r="AVJ73" s="184"/>
      <c r="AVK73" s="183"/>
      <c r="AVL73" s="184"/>
      <c r="AVM73" s="184"/>
      <c r="AVN73" s="184"/>
      <c r="AVO73" s="184"/>
      <c r="AVP73" s="184"/>
      <c r="AVQ73" s="184"/>
      <c r="AVR73" s="184"/>
      <c r="AVS73" s="184"/>
      <c r="AVT73" s="184"/>
      <c r="AVU73" s="184"/>
      <c r="AVV73" s="184"/>
      <c r="AVW73" s="184"/>
      <c r="AVX73" s="184"/>
      <c r="AVY73" s="184"/>
      <c r="AVZ73" s="184"/>
      <c r="AWA73" s="184"/>
      <c r="AWB73" s="183"/>
      <c r="AWC73" s="184"/>
      <c r="AWD73" s="184"/>
      <c r="AWE73" s="184"/>
      <c r="AWF73" s="184"/>
      <c r="AWG73" s="184"/>
      <c r="AWH73" s="184"/>
      <c r="AWI73" s="184"/>
      <c r="AWJ73" s="184"/>
      <c r="AWK73" s="184"/>
      <c r="AWL73" s="184"/>
      <c r="AWM73" s="184"/>
      <c r="AWN73" s="184"/>
      <c r="AWO73" s="184"/>
      <c r="AWP73" s="184"/>
      <c r="AWQ73" s="184"/>
      <c r="AWR73" s="184"/>
      <c r="AWS73" s="183"/>
      <c r="AWT73" s="184"/>
      <c r="AWU73" s="184"/>
      <c r="AWV73" s="184"/>
      <c r="AWW73" s="184"/>
      <c r="AWX73" s="184"/>
      <c r="AWY73" s="184"/>
      <c r="AWZ73" s="184"/>
      <c r="AXA73" s="184"/>
      <c r="AXB73" s="184"/>
      <c r="AXC73" s="184"/>
      <c r="AXD73" s="184"/>
      <c r="AXE73" s="184"/>
      <c r="AXF73" s="184"/>
      <c r="AXG73" s="184"/>
      <c r="AXH73" s="184"/>
      <c r="AXI73" s="184"/>
      <c r="AXJ73" s="183"/>
      <c r="AXK73" s="184"/>
      <c r="AXL73" s="184"/>
      <c r="AXM73" s="184"/>
      <c r="AXN73" s="184"/>
      <c r="AXO73" s="184"/>
      <c r="AXP73" s="184"/>
      <c r="AXQ73" s="184"/>
      <c r="AXR73" s="184"/>
      <c r="AXS73" s="184"/>
      <c r="AXT73" s="184"/>
      <c r="AXU73" s="184"/>
      <c r="AXV73" s="184"/>
      <c r="AXW73" s="184"/>
      <c r="AXX73" s="184"/>
      <c r="AXY73" s="184"/>
      <c r="AXZ73" s="184"/>
      <c r="AYA73" s="183"/>
      <c r="AYB73" s="184"/>
      <c r="AYC73" s="184"/>
      <c r="AYD73" s="184"/>
      <c r="AYE73" s="184"/>
      <c r="AYF73" s="184"/>
      <c r="AYG73" s="184"/>
      <c r="AYH73" s="184"/>
      <c r="AYI73" s="184"/>
      <c r="AYJ73" s="184"/>
      <c r="AYK73" s="184"/>
      <c r="AYL73" s="184"/>
      <c r="AYM73" s="184"/>
      <c r="AYN73" s="184"/>
      <c r="AYO73" s="184"/>
      <c r="AYP73" s="184"/>
      <c r="AYQ73" s="184"/>
      <c r="AYR73" s="183"/>
      <c r="AYS73" s="184"/>
      <c r="AYT73" s="184"/>
      <c r="AYU73" s="184"/>
      <c r="AYV73" s="184"/>
      <c r="AYW73" s="184"/>
      <c r="AYX73" s="184"/>
      <c r="AYY73" s="184"/>
      <c r="AYZ73" s="184"/>
      <c r="AZA73" s="184"/>
      <c r="AZB73" s="184"/>
      <c r="AZC73" s="184"/>
      <c r="AZD73" s="184"/>
      <c r="AZE73" s="184"/>
      <c r="AZF73" s="184"/>
      <c r="AZG73" s="184"/>
      <c r="AZH73" s="184"/>
      <c r="AZI73" s="183"/>
      <c r="AZJ73" s="184"/>
      <c r="AZK73" s="184"/>
      <c r="AZL73" s="184"/>
      <c r="AZM73" s="184"/>
      <c r="AZN73" s="184"/>
      <c r="AZO73" s="184"/>
      <c r="AZP73" s="184"/>
      <c r="AZQ73" s="184"/>
      <c r="AZR73" s="184"/>
      <c r="AZS73" s="184"/>
      <c r="AZT73" s="184"/>
      <c r="AZU73" s="184"/>
      <c r="AZV73" s="184"/>
      <c r="AZW73" s="184"/>
      <c r="AZX73" s="184"/>
      <c r="AZY73" s="184"/>
      <c r="AZZ73" s="183"/>
      <c r="BAA73" s="184"/>
      <c r="BAB73" s="184"/>
      <c r="BAC73" s="184"/>
      <c r="BAD73" s="184"/>
      <c r="BAE73" s="184"/>
      <c r="BAF73" s="184"/>
      <c r="BAG73" s="184"/>
      <c r="BAH73" s="184"/>
      <c r="BAI73" s="184"/>
      <c r="BAJ73" s="184"/>
      <c r="BAK73" s="184"/>
      <c r="BAL73" s="184"/>
      <c r="BAM73" s="184"/>
      <c r="BAN73" s="184"/>
      <c r="BAO73" s="184"/>
      <c r="BAP73" s="184"/>
      <c r="BAQ73" s="183"/>
      <c r="BAR73" s="184"/>
      <c r="BAS73" s="184"/>
      <c r="BAT73" s="184"/>
      <c r="BAU73" s="184"/>
      <c r="BAV73" s="184"/>
      <c r="BAW73" s="184"/>
      <c r="BAX73" s="184"/>
      <c r="BAY73" s="184"/>
      <c r="BAZ73" s="184"/>
      <c r="BBA73" s="184"/>
      <c r="BBB73" s="184"/>
      <c r="BBC73" s="184"/>
      <c r="BBD73" s="184"/>
      <c r="BBE73" s="184"/>
      <c r="BBF73" s="184"/>
      <c r="BBG73" s="184"/>
      <c r="BBH73" s="183"/>
      <c r="BBI73" s="184"/>
      <c r="BBJ73" s="184"/>
      <c r="BBK73" s="184"/>
      <c r="BBL73" s="184"/>
      <c r="BBM73" s="184"/>
      <c r="BBN73" s="184"/>
      <c r="BBO73" s="184"/>
      <c r="BBP73" s="184"/>
      <c r="BBQ73" s="184"/>
      <c r="BBR73" s="184"/>
      <c r="BBS73" s="184"/>
      <c r="BBT73" s="184"/>
      <c r="BBU73" s="184"/>
      <c r="BBV73" s="184"/>
      <c r="BBW73" s="184"/>
      <c r="BBX73" s="184"/>
      <c r="BBY73" s="183"/>
      <c r="BBZ73" s="184"/>
      <c r="BCA73" s="184"/>
      <c r="BCB73" s="184"/>
      <c r="BCC73" s="184"/>
      <c r="BCD73" s="184"/>
      <c r="BCE73" s="184"/>
      <c r="BCF73" s="184"/>
      <c r="BCG73" s="184"/>
      <c r="BCH73" s="184"/>
      <c r="BCI73" s="184"/>
      <c r="BCJ73" s="184"/>
      <c r="BCK73" s="184"/>
      <c r="BCL73" s="184"/>
      <c r="BCM73" s="184"/>
      <c r="BCN73" s="184"/>
      <c r="BCO73" s="184"/>
      <c r="BCP73" s="183"/>
      <c r="BCQ73" s="184"/>
      <c r="BCR73" s="184"/>
      <c r="BCS73" s="184"/>
      <c r="BCT73" s="184"/>
      <c r="BCU73" s="184"/>
      <c r="BCV73" s="184"/>
      <c r="BCW73" s="184"/>
      <c r="BCX73" s="184"/>
      <c r="BCY73" s="184"/>
      <c r="BCZ73" s="184"/>
      <c r="BDA73" s="184"/>
      <c r="BDB73" s="184"/>
      <c r="BDC73" s="184"/>
      <c r="BDD73" s="184"/>
      <c r="BDE73" s="184"/>
      <c r="BDF73" s="184"/>
      <c r="BDG73" s="183"/>
      <c r="BDH73" s="184"/>
      <c r="BDI73" s="184"/>
      <c r="BDJ73" s="184"/>
      <c r="BDK73" s="184"/>
      <c r="BDL73" s="184"/>
      <c r="BDM73" s="184"/>
      <c r="BDN73" s="184"/>
      <c r="BDO73" s="184"/>
      <c r="BDP73" s="184"/>
      <c r="BDQ73" s="184"/>
      <c r="BDR73" s="184"/>
      <c r="BDS73" s="184"/>
      <c r="BDT73" s="184"/>
      <c r="BDU73" s="184"/>
      <c r="BDV73" s="184"/>
      <c r="BDW73" s="184"/>
      <c r="BDX73" s="183"/>
      <c r="BDY73" s="184"/>
      <c r="BDZ73" s="184"/>
      <c r="BEA73" s="184"/>
      <c r="BEB73" s="184"/>
      <c r="BEC73" s="184"/>
      <c r="BED73" s="184"/>
      <c r="BEE73" s="184"/>
      <c r="BEF73" s="184"/>
      <c r="BEG73" s="184"/>
      <c r="BEH73" s="184"/>
      <c r="BEI73" s="184"/>
      <c r="BEJ73" s="184"/>
      <c r="BEK73" s="184"/>
      <c r="BEL73" s="184"/>
      <c r="BEM73" s="184"/>
      <c r="BEN73" s="184"/>
      <c r="BEO73" s="183"/>
      <c r="BEP73" s="184"/>
      <c r="BEQ73" s="184"/>
      <c r="BER73" s="184"/>
      <c r="BES73" s="184"/>
      <c r="BET73" s="184"/>
      <c r="BEU73" s="184"/>
      <c r="BEV73" s="184"/>
      <c r="BEW73" s="184"/>
      <c r="BEX73" s="184"/>
      <c r="BEY73" s="184"/>
      <c r="BEZ73" s="184"/>
      <c r="BFA73" s="184"/>
      <c r="BFB73" s="184"/>
      <c r="BFC73" s="184"/>
      <c r="BFD73" s="184"/>
      <c r="BFE73" s="184"/>
      <c r="BFF73" s="183"/>
      <c r="BFG73" s="184"/>
      <c r="BFH73" s="184"/>
      <c r="BFI73" s="184"/>
      <c r="BFJ73" s="184"/>
      <c r="BFK73" s="184"/>
      <c r="BFL73" s="184"/>
      <c r="BFM73" s="184"/>
      <c r="BFN73" s="184"/>
      <c r="BFO73" s="184"/>
      <c r="BFP73" s="184"/>
      <c r="BFQ73" s="184"/>
      <c r="BFR73" s="184"/>
      <c r="BFS73" s="184"/>
      <c r="BFT73" s="184"/>
      <c r="BFU73" s="184"/>
      <c r="BFV73" s="184"/>
      <c r="BFW73" s="183"/>
      <c r="BFX73" s="184"/>
      <c r="BFY73" s="184"/>
      <c r="BFZ73" s="184"/>
      <c r="BGA73" s="184"/>
      <c r="BGB73" s="184"/>
      <c r="BGC73" s="184"/>
      <c r="BGD73" s="184"/>
      <c r="BGE73" s="184"/>
      <c r="BGF73" s="184"/>
      <c r="BGG73" s="184"/>
      <c r="BGH73" s="184"/>
      <c r="BGI73" s="184"/>
      <c r="BGJ73" s="184"/>
      <c r="BGK73" s="184"/>
      <c r="BGL73" s="184"/>
      <c r="BGM73" s="184"/>
      <c r="BGN73" s="183"/>
      <c r="BGO73" s="184"/>
      <c r="BGP73" s="184"/>
      <c r="BGQ73" s="184"/>
      <c r="BGR73" s="184"/>
      <c r="BGS73" s="184"/>
      <c r="BGT73" s="184"/>
      <c r="BGU73" s="184"/>
      <c r="BGV73" s="184"/>
      <c r="BGW73" s="184"/>
      <c r="BGX73" s="184"/>
      <c r="BGY73" s="184"/>
      <c r="BGZ73" s="184"/>
      <c r="BHA73" s="184"/>
      <c r="BHB73" s="184"/>
      <c r="BHC73" s="184"/>
      <c r="BHD73" s="184"/>
      <c r="BHE73" s="183"/>
      <c r="BHF73" s="184"/>
      <c r="BHG73" s="184"/>
      <c r="BHH73" s="184"/>
      <c r="BHI73" s="184"/>
      <c r="BHJ73" s="184"/>
      <c r="BHK73" s="184"/>
      <c r="BHL73" s="184"/>
      <c r="BHM73" s="184"/>
      <c r="BHN73" s="184"/>
      <c r="BHO73" s="184"/>
      <c r="BHP73" s="184"/>
      <c r="BHQ73" s="184"/>
      <c r="BHR73" s="184"/>
      <c r="BHS73" s="184"/>
      <c r="BHT73" s="184"/>
      <c r="BHU73" s="184"/>
      <c r="BHV73" s="183"/>
      <c r="BHW73" s="184"/>
      <c r="BHX73" s="184"/>
      <c r="BHY73" s="184"/>
      <c r="BHZ73" s="184"/>
      <c r="BIA73" s="184"/>
      <c r="BIB73" s="184"/>
      <c r="BIC73" s="184"/>
      <c r="BID73" s="184"/>
      <c r="BIE73" s="184"/>
      <c r="BIF73" s="184"/>
      <c r="BIG73" s="184"/>
      <c r="BIH73" s="184"/>
      <c r="BII73" s="184"/>
      <c r="BIJ73" s="184"/>
      <c r="BIK73" s="184"/>
      <c r="BIL73" s="184"/>
      <c r="BIM73" s="183"/>
      <c r="BIN73" s="184"/>
      <c r="BIO73" s="184"/>
      <c r="BIP73" s="184"/>
      <c r="BIQ73" s="184"/>
      <c r="BIR73" s="184"/>
      <c r="BIS73" s="184"/>
      <c r="BIT73" s="184"/>
      <c r="BIU73" s="184"/>
      <c r="BIV73" s="184"/>
      <c r="BIW73" s="184"/>
      <c r="BIX73" s="184"/>
      <c r="BIY73" s="184"/>
      <c r="BIZ73" s="184"/>
      <c r="BJA73" s="184"/>
      <c r="BJB73" s="184"/>
      <c r="BJC73" s="184"/>
      <c r="BJD73" s="183"/>
      <c r="BJE73" s="184"/>
      <c r="BJF73" s="184"/>
      <c r="BJG73" s="184"/>
      <c r="BJH73" s="184"/>
      <c r="BJI73" s="184"/>
      <c r="BJJ73" s="184"/>
      <c r="BJK73" s="184"/>
      <c r="BJL73" s="184"/>
      <c r="BJM73" s="184"/>
      <c r="BJN73" s="184"/>
      <c r="BJO73" s="184"/>
      <c r="BJP73" s="184"/>
      <c r="BJQ73" s="184"/>
      <c r="BJR73" s="184"/>
      <c r="BJS73" s="184"/>
      <c r="BJT73" s="184"/>
      <c r="BJU73" s="183"/>
      <c r="BJV73" s="184"/>
      <c r="BJW73" s="184"/>
      <c r="BJX73" s="184"/>
      <c r="BJY73" s="184"/>
      <c r="BJZ73" s="184"/>
      <c r="BKA73" s="184"/>
      <c r="BKB73" s="184"/>
      <c r="BKC73" s="184"/>
      <c r="BKD73" s="184"/>
      <c r="BKE73" s="184"/>
      <c r="BKF73" s="184"/>
      <c r="BKG73" s="184"/>
      <c r="BKH73" s="184"/>
      <c r="BKI73" s="184"/>
      <c r="BKJ73" s="184"/>
      <c r="BKK73" s="184"/>
      <c r="BKL73" s="183"/>
      <c r="BKM73" s="184"/>
      <c r="BKN73" s="184"/>
      <c r="BKO73" s="184"/>
      <c r="BKP73" s="184"/>
      <c r="BKQ73" s="184"/>
      <c r="BKR73" s="184"/>
      <c r="BKS73" s="184"/>
      <c r="BKT73" s="184"/>
      <c r="BKU73" s="184"/>
      <c r="BKV73" s="184"/>
      <c r="BKW73" s="184"/>
      <c r="BKX73" s="184"/>
      <c r="BKY73" s="184"/>
      <c r="BKZ73" s="184"/>
      <c r="BLA73" s="184"/>
      <c r="BLB73" s="184"/>
      <c r="BLC73" s="183"/>
      <c r="BLD73" s="184"/>
      <c r="BLE73" s="184"/>
      <c r="BLF73" s="184"/>
      <c r="BLG73" s="184"/>
      <c r="BLH73" s="184"/>
      <c r="BLI73" s="184"/>
      <c r="BLJ73" s="184"/>
      <c r="BLK73" s="184"/>
      <c r="BLL73" s="184"/>
      <c r="BLM73" s="184"/>
      <c r="BLN73" s="184"/>
      <c r="BLO73" s="184"/>
      <c r="BLP73" s="184"/>
      <c r="BLQ73" s="184"/>
      <c r="BLR73" s="184"/>
      <c r="BLS73" s="184"/>
      <c r="BLT73" s="183"/>
      <c r="BLU73" s="184"/>
      <c r="BLV73" s="184"/>
      <c r="BLW73" s="184"/>
      <c r="BLX73" s="184"/>
      <c r="BLY73" s="184"/>
      <c r="BLZ73" s="184"/>
      <c r="BMA73" s="184"/>
      <c r="BMB73" s="184"/>
      <c r="BMC73" s="184"/>
      <c r="BMD73" s="184"/>
      <c r="BME73" s="184"/>
      <c r="BMF73" s="184"/>
      <c r="BMG73" s="184"/>
      <c r="BMH73" s="184"/>
      <c r="BMI73" s="184"/>
      <c r="BMJ73" s="184"/>
      <c r="BMK73" s="183"/>
      <c r="BML73" s="184"/>
      <c r="BMM73" s="184"/>
      <c r="BMN73" s="184"/>
      <c r="BMO73" s="184"/>
      <c r="BMP73" s="184"/>
      <c r="BMQ73" s="184"/>
      <c r="BMR73" s="184"/>
      <c r="BMS73" s="184"/>
      <c r="BMT73" s="184"/>
      <c r="BMU73" s="184"/>
      <c r="BMV73" s="184"/>
      <c r="BMW73" s="184"/>
      <c r="BMX73" s="184"/>
      <c r="BMY73" s="184"/>
      <c r="BMZ73" s="184"/>
      <c r="BNA73" s="184"/>
      <c r="BNB73" s="183"/>
      <c r="BNC73" s="184"/>
      <c r="BND73" s="184"/>
      <c r="BNE73" s="184"/>
      <c r="BNF73" s="184"/>
      <c r="BNG73" s="184"/>
      <c r="BNH73" s="184"/>
      <c r="BNI73" s="184"/>
      <c r="BNJ73" s="184"/>
      <c r="BNK73" s="184"/>
      <c r="BNL73" s="184"/>
      <c r="BNM73" s="184"/>
      <c r="BNN73" s="184"/>
      <c r="BNO73" s="184"/>
      <c r="BNP73" s="184"/>
      <c r="BNQ73" s="184"/>
      <c r="BNR73" s="184"/>
      <c r="BNS73" s="183"/>
      <c r="BNT73" s="184"/>
      <c r="BNU73" s="184"/>
      <c r="BNV73" s="184"/>
      <c r="BNW73" s="184"/>
      <c r="BNX73" s="184"/>
      <c r="BNY73" s="184"/>
      <c r="BNZ73" s="184"/>
      <c r="BOA73" s="184"/>
      <c r="BOB73" s="184"/>
      <c r="BOC73" s="184"/>
      <c r="BOD73" s="184"/>
      <c r="BOE73" s="184"/>
      <c r="BOF73" s="184"/>
      <c r="BOG73" s="184"/>
      <c r="BOH73" s="184"/>
      <c r="BOI73" s="184"/>
      <c r="BOJ73" s="183"/>
      <c r="BOK73" s="184"/>
      <c r="BOL73" s="184"/>
      <c r="BOM73" s="184"/>
      <c r="BON73" s="184"/>
      <c r="BOO73" s="184"/>
      <c r="BOP73" s="184"/>
      <c r="BOQ73" s="184"/>
      <c r="BOR73" s="184"/>
      <c r="BOS73" s="184"/>
      <c r="BOT73" s="184"/>
      <c r="BOU73" s="184"/>
      <c r="BOV73" s="184"/>
      <c r="BOW73" s="184"/>
      <c r="BOX73" s="184"/>
      <c r="BOY73" s="184"/>
      <c r="BOZ73" s="184"/>
      <c r="BPA73" s="183"/>
      <c r="BPB73" s="184"/>
      <c r="BPC73" s="184"/>
      <c r="BPD73" s="184"/>
      <c r="BPE73" s="184"/>
      <c r="BPF73" s="184"/>
      <c r="BPG73" s="184"/>
      <c r="BPH73" s="184"/>
      <c r="BPI73" s="184"/>
      <c r="BPJ73" s="184"/>
      <c r="BPK73" s="184"/>
      <c r="BPL73" s="184"/>
      <c r="BPM73" s="184"/>
      <c r="BPN73" s="184"/>
      <c r="BPO73" s="184"/>
      <c r="BPP73" s="184"/>
      <c r="BPQ73" s="184"/>
      <c r="BPR73" s="183"/>
      <c r="BPS73" s="184"/>
      <c r="BPT73" s="184"/>
      <c r="BPU73" s="184"/>
      <c r="BPV73" s="184"/>
      <c r="BPW73" s="184"/>
      <c r="BPX73" s="184"/>
      <c r="BPY73" s="184"/>
      <c r="BPZ73" s="184"/>
      <c r="BQA73" s="184"/>
      <c r="BQB73" s="184"/>
      <c r="BQC73" s="184"/>
      <c r="BQD73" s="184"/>
      <c r="BQE73" s="184"/>
      <c r="BQF73" s="184"/>
      <c r="BQG73" s="184"/>
      <c r="BQH73" s="184"/>
      <c r="BQI73" s="183"/>
      <c r="BQJ73" s="184"/>
      <c r="BQK73" s="184"/>
      <c r="BQL73" s="184"/>
      <c r="BQM73" s="184"/>
      <c r="BQN73" s="184"/>
      <c r="BQO73" s="184"/>
      <c r="BQP73" s="184"/>
      <c r="BQQ73" s="184"/>
      <c r="BQR73" s="184"/>
      <c r="BQS73" s="184"/>
      <c r="BQT73" s="184"/>
      <c r="BQU73" s="184"/>
      <c r="BQV73" s="184"/>
      <c r="BQW73" s="184"/>
      <c r="BQX73" s="184"/>
      <c r="BQY73" s="184"/>
      <c r="BQZ73" s="183"/>
      <c r="BRA73" s="184"/>
      <c r="BRB73" s="184"/>
      <c r="BRC73" s="184"/>
      <c r="BRD73" s="184"/>
      <c r="BRE73" s="184"/>
      <c r="BRF73" s="184"/>
      <c r="BRG73" s="184"/>
      <c r="BRH73" s="184"/>
      <c r="BRI73" s="184"/>
      <c r="BRJ73" s="184"/>
      <c r="BRK73" s="184"/>
      <c r="BRL73" s="184"/>
      <c r="BRM73" s="184"/>
      <c r="BRN73" s="184"/>
      <c r="BRO73" s="184"/>
      <c r="BRP73" s="184"/>
      <c r="BRQ73" s="183"/>
      <c r="BRR73" s="184"/>
      <c r="BRS73" s="184"/>
      <c r="BRT73" s="184"/>
      <c r="BRU73" s="184"/>
      <c r="BRV73" s="184"/>
      <c r="BRW73" s="184"/>
      <c r="BRX73" s="184"/>
      <c r="BRY73" s="184"/>
      <c r="BRZ73" s="184"/>
      <c r="BSA73" s="184"/>
      <c r="BSB73" s="184"/>
      <c r="BSC73" s="184"/>
      <c r="BSD73" s="184"/>
      <c r="BSE73" s="184"/>
      <c r="BSF73" s="184"/>
      <c r="BSG73" s="184"/>
      <c r="BSH73" s="183"/>
      <c r="BSI73" s="184"/>
      <c r="BSJ73" s="184"/>
      <c r="BSK73" s="184"/>
      <c r="BSL73" s="184"/>
      <c r="BSM73" s="184"/>
      <c r="BSN73" s="184"/>
      <c r="BSO73" s="184"/>
      <c r="BSP73" s="184"/>
      <c r="BSQ73" s="184"/>
      <c r="BSR73" s="184"/>
      <c r="BSS73" s="184"/>
      <c r="BST73" s="184"/>
      <c r="BSU73" s="184"/>
      <c r="BSV73" s="184"/>
      <c r="BSW73" s="184"/>
      <c r="BSX73" s="184"/>
      <c r="BSY73" s="183"/>
      <c r="BSZ73" s="184"/>
      <c r="BTA73" s="184"/>
      <c r="BTB73" s="184"/>
      <c r="BTC73" s="184"/>
      <c r="BTD73" s="184"/>
      <c r="BTE73" s="184"/>
      <c r="BTF73" s="184"/>
      <c r="BTG73" s="184"/>
      <c r="BTH73" s="184"/>
      <c r="BTI73" s="184"/>
      <c r="BTJ73" s="184"/>
      <c r="BTK73" s="184"/>
      <c r="BTL73" s="184"/>
      <c r="BTM73" s="184"/>
      <c r="BTN73" s="184"/>
      <c r="BTO73" s="184"/>
      <c r="BTP73" s="183"/>
      <c r="BTQ73" s="184"/>
      <c r="BTR73" s="184"/>
      <c r="BTS73" s="184"/>
      <c r="BTT73" s="184"/>
      <c r="BTU73" s="184"/>
      <c r="BTV73" s="184"/>
      <c r="BTW73" s="184"/>
      <c r="BTX73" s="184"/>
      <c r="BTY73" s="184"/>
      <c r="BTZ73" s="184"/>
      <c r="BUA73" s="184"/>
      <c r="BUB73" s="184"/>
      <c r="BUC73" s="184"/>
      <c r="BUD73" s="184"/>
      <c r="BUE73" s="184"/>
      <c r="BUF73" s="184"/>
      <c r="BUG73" s="183"/>
      <c r="BUH73" s="184"/>
      <c r="BUI73" s="184"/>
      <c r="BUJ73" s="184"/>
      <c r="BUK73" s="184"/>
      <c r="BUL73" s="184"/>
      <c r="BUM73" s="184"/>
      <c r="BUN73" s="184"/>
      <c r="BUO73" s="184"/>
      <c r="BUP73" s="184"/>
      <c r="BUQ73" s="184"/>
      <c r="BUR73" s="184"/>
      <c r="BUS73" s="184"/>
      <c r="BUT73" s="184"/>
      <c r="BUU73" s="184"/>
      <c r="BUV73" s="184"/>
      <c r="BUW73" s="184"/>
      <c r="BUX73" s="183"/>
      <c r="BUY73" s="184"/>
      <c r="BUZ73" s="184"/>
      <c r="BVA73" s="184"/>
      <c r="BVB73" s="184"/>
      <c r="BVC73" s="184"/>
      <c r="BVD73" s="184"/>
      <c r="BVE73" s="184"/>
      <c r="BVF73" s="184"/>
      <c r="BVG73" s="184"/>
      <c r="BVH73" s="184"/>
      <c r="BVI73" s="184"/>
      <c r="BVJ73" s="184"/>
      <c r="BVK73" s="184"/>
      <c r="BVL73" s="184"/>
      <c r="BVM73" s="184"/>
      <c r="BVN73" s="184"/>
      <c r="BVO73" s="183"/>
      <c r="BVP73" s="184"/>
      <c r="BVQ73" s="184"/>
      <c r="BVR73" s="184"/>
      <c r="BVS73" s="184"/>
      <c r="BVT73" s="184"/>
      <c r="BVU73" s="184"/>
      <c r="BVV73" s="184"/>
      <c r="BVW73" s="184"/>
      <c r="BVX73" s="184"/>
      <c r="BVY73" s="184"/>
      <c r="BVZ73" s="184"/>
      <c r="BWA73" s="184"/>
      <c r="BWB73" s="184"/>
      <c r="BWC73" s="184"/>
      <c r="BWD73" s="184"/>
      <c r="BWE73" s="184"/>
      <c r="BWF73" s="183"/>
      <c r="BWG73" s="184"/>
      <c r="BWH73" s="184"/>
      <c r="BWI73" s="184"/>
      <c r="BWJ73" s="184"/>
      <c r="BWK73" s="184"/>
      <c r="BWL73" s="184"/>
      <c r="BWM73" s="184"/>
      <c r="BWN73" s="184"/>
      <c r="BWO73" s="184"/>
      <c r="BWP73" s="184"/>
      <c r="BWQ73" s="184"/>
      <c r="BWR73" s="184"/>
      <c r="BWS73" s="184"/>
      <c r="BWT73" s="184"/>
      <c r="BWU73" s="184"/>
      <c r="BWV73" s="184"/>
      <c r="BWW73" s="183"/>
      <c r="BWX73" s="184"/>
      <c r="BWY73" s="184"/>
      <c r="BWZ73" s="184"/>
      <c r="BXA73" s="184"/>
      <c r="BXB73" s="184"/>
      <c r="BXC73" s="184"/>
      <c r="BXD73" s="184"/>
      <c r="BXE73" s="184"/>
      <c r="BXF73" s="184"/>
      <c r="BXG73" s="184"/>
      <c r="BXH73" s="184"/>
      <c r="BXI73" s="184"/>
      <c r="BXJ73" s="184"/>
      <c r="BXK73" s="184"/>
      <c r="BXL73" s="184"/>
      <c r="BXM73" s="184"/>
      <c r="BXN73" s="183"/>
      <c r="BXO73" s="184"/>
      <c r="BXP73" s="184"/>
      <c r="BXQ73" s="184"/>
      <c r="BXR73" s="184"/>
      <c r="BXS73" s="184"/>
      <c r="BXT73" s="184"/>
      <c r="BXU73" s="184"/>
      <c r="BXV73" s="184"/>
      <c r="BXW73" s="184"/>
      <c r="BXX73" s="184"/>
      <c r="BXY73" s="184"/>
      <c r="BXZ73" s="184"/>
      <c r="BYA73" s="184"/>
      <c r="BYB73" s="184"/>
      <c r="BYC73" s="184"/>
      <c r="BYD73" s="184"/>
      <c r="BYE73" s="183"/>
      <c r="BYF73" s="184"/>
      <c r="BYG73" s="184"/>
      <c r="BYH73" s="184"/>
      <c r="BYI73" s="184"/>
      <c r="BYJ73" s="184"/>
      <c r="BYK73" s="184"/>
      <c r="BYL73" s="184"/>
      <c r="BYM73" s="184"/>
      <c r="BYN73" s="184"/>
      <c r="BYO73" s="184"/>
      <c r="BYP73" s="184"/>
      <c r="BYQ73" s="184"/>
      <c r="BYR73" s="184"/>
      <c r="BYS73" s="184"/>
      <c r="BYT73" s="184"/>
      <c r="BYU73" s="184"/>
      <c r="BYV73" s="183"/>
      <c r="BYW73" s="184"/>
      <c r="BYX73" s="184"/>
      <c r="BYY73" s="184"/>
      <c r="BYZ73" s="184"/>
      <c r="BZA73" s="184"/>
      <c r="BZB73" s="184"/>
      <c r="BZC73" s="184"/>
      <c r="BZD73" s="184"/>
      <c r="BZE73" s="184"/>
      <c r="BZF73" s="184"/>
      <c r="BZG73" s="184"/>
      <c r="BZH73" s="184"/>
      <c r="BZI73" s="184"/>
      <c r="BZJ73" s="184"/>
      <c r="BZK73" s="184"/>
      <c r="BZL73" s="184"/>
      <c r="BZM73" s="183"/>
      <c r="BZN73" s="184"/>
      <c r="BZO73" s="184"/>
      <c r="BZP73" s="184"/>
      <c r="BZQ73" s="184"/>
      <c r="BZR73" s="184"/>
      <c r="BZS73" s="184"/>
      <c r="BZT73" s="184"/>
      <c r="BZU73" s="184"/>
      <c r="BZV73" s="184"/>
      <c r="BZW73" s="184"/>
      <c r="BZX73" s="184"/>
      <c r="BZY73" s="184"/>
      <c r="BZZ73" s="184"/>
      <c r="CAA73" s="184"/>
      <c r="CAB73" s="184"/>
      <c r="CAC73" s="184"/>
      <c r="CAD73" s="183"/>
      <c r="CAE73" s="184"/>
      <c r="CAF73" s="184"/>
      <c r="CAG73" s="184"/>
      <c r="CAH73" s="184"/>
      <c r="CAI73" s="184"/>
      <c r="CAJ73" s="184"/>
      <c r="CAK73" s="184"/>
      <c r="CAL73" s="184"/>
      <c r="CAM73" s="184"/>
      <c r="CAN73" s="184"/>
      <c r="CAO73" s="184"/>
      <c r="CAP73" s="184"/>
      <c r="CAQ73" s="184"/>
      <c r="CAR73" s="184"/>
      <c r="CAS73" s="184"/>
      <c r="CAT73" s="184"/>
      <c r="CAU73" s="183"/>
      <c r="CAV73" s="184"/>
      <c r="CAW73" s="184"/>
      <c r="CAX73" s="184"/>
      <c r="CAY73" s="184"/>
      <c r="CAZ73" s="184"/>
      <c r="CBA73" s="184"/>
      <c r="CBB73" s="184"/>
      <c r="CBC73" s="184"/>
      <c r="CBD73" s="184"/>
      <c r="CBE73" s="184"/>
      <c r="CBF73" s="184"/>
      <c r="CBG73" s="184"/>
      <c r="CBH73" s="184"/>
      <c r="CBI73" s="184"/>
      <c r="CBJ73" s="184"/>
      <c r="CBK73" s="184"/>
      <c r="CBL73" s="183"/>
      <c r="CBM73" s="184"/>
      <c r="CBN73" s="184"/>
      <c r="CBO73" s="184"/>
      <c r="CBP73" s="184"/>
      <c r="CBQ73" s="184"/>
      <c r="CBR73" s="184"/>
      <c r="CBS73" s="184"/>
      <c r="CBT73" s="184"/>
      <c r="CBU73" s="184"/>
      <c r="CBV73" s="184"/>
      <c r="CBW73" s="184"/>
      <c r="CBX73" s="184"/>
      <c r="CBY73" s="184"/>
      <c r="CBZ73" s="184"/>
      <c r="CCA73" s="184"/>
      <c r="CCB73" s="184"/>
      <c r="CCC73" s="183"/>
      <c r="CCD73" s="184"/>
      <c r="CCE73" s="184"/>
      <c r="CCF73" s="184"/>
      <c r="CCG73" s="184"/>
      <c r="CCH73" s="184"/>
      <c r="CCI73" s="184"/>
      <c r="CCJ73" s="184"/>
      <c r="CCK73" s="184"/>
      <c r="CCL73" s="184"/>
      <c r="CCM73" s="184"/>
      <c r="CCN73" s="184"/>
      <c r="CCO73" s="184"/>
      <c r="CCP73" s="184"/>
      <c r="CCQ73" s="184"/>
      <c r="CCR73" s="184"/>
      <c r="CCS73" s="184"/>
      <c r="CCT73" s="183"/>
      <c r="CCU73" s="184"/>
      <c r="CCV73" s="184"/>
      <c r="CCW73" s="184"/>
      <c r="CCX73" s="184"/>
      <c r="CCY73" s="184"/>
      <c r="CCZ73" s="184"/>
      <c r="CDA73" s="184"/>
      <c r="CDB73" s="184"/>
      <c r="CDC73" s="184"/>
      <c r="CDD73" s="184"/>
      <c r="CDE73" s="184"/>
      <c r="CDF73" s="184"/>
      <c r="CDG73" s="184"/>
      <c r="CDH73" s="184"/>
      <c r="CDI73" s="184"/>
      <c r="CDJ73" s="184"/>
      <c r="CDK73" s="183"/>
      <c r="CDL73" s="184"/>
      <c r="CDM73" s="184"/>
      <c r="CDN73" s="184"/>
      <c r="CDO73" s="184"/>
      <c r="CDP73" s="184"/>
      <c r="CDQ73" s="184"/>
      <c r="CDR73" s="184"/>
      <c r="CDS73" s="184"/>
      <c r="CDT73" s="184"/>
      <c r="CDU73" s="184"/>
      <c r="CDV73" s="184"/>
      <c r="CDW73" s="184"/>
      <c r="CDX73" s="184"/>
      <c r="CDY73" s="184"/>
      <c r="CDZ73" s="184"/>
      <c r="CEA73" s="184"/>
      <c r="CEB73" s="183"/>
      <c r="CEC73" s="184"/>
      <c r="CED73" s="184"/>
      <c r="CEE73" s="184"/>
      <c r="CEF73" s="184"/>
      <c r="CEG73" s="184"/>
      <c r="CEH73" s="184"/>
      <c r="CEI73" s="184"/>
      <c r="CEJ73" s="184"/>
      <c r="CEK73" s="184"/>
      <c r="CEL73" s="184"/>
      <c r="CEM73" s="184"/>
      <c r="CEN73" s="184"/>
      <c r="CEO73" s="184"/>
      <c r="CEP73" s="184"/>
      <c r="CEQ73" s="184"/>
      <c r="CER73" s="184"/>
      <c r="CES73" s="183"/>
      <c r="CET73" s="184"/>
      <c r="CEU73" s="184"/>
      <c r="CEV73" s="184"/>
      <c r="CEW73" s="184"/>
      <c r="CEX73" s="184"/>
      <c r="CEY73" s="184"/>
      <c r="CEZ73" s="184"/>
      <c r="CFA73" s="184"/>
      <c r="CFB73" s="184"/>
      <c r="CFC73" s="184"/>
      <c r="CFD73" s="184"/>
      <c r="CFE73" s="184"/>
      <c r="CFF73" s="184"/>
      <c r="CFG73" s="184"/>
      <c r="CFH73" s="184"/>
      <c r="CFI73" s="184"/>
      <c r="CFJ73" s="183"/>
      <c r="CFK73" s="184"/>
      <c r="CFL73" s="184"/>
      <c r="CFM73" s="184"/>
      <c r="CFN73" s="184"/>
      <c r="CFO73" s="184"/>
      <c r="CFP73" s="184"/>
      <c r="CFQ73" s="184"/>
      <c r="CFR73" s="184"/>
      <c r="CFS73" s="184"/>
      <c r="CFT73" s="184"/>
      <c r="CFU73" s="184"/>
      <c r="CFV73" s="184"/>
      <c r="CFW73" s="184"/>
      <c r="CFX73" s="184"/>
      <c r="CFY73" s="184"/>
      <c r="CFZ73" s="184"/>
      <c r="CGA73" s="183"/>
      <c r="CGB73" s="184"/>
      <c r="CGC73" s="184"/>
      <c r="CGD73" s="184"/>
      <c r="CGE73" s="184"/>
      <c r="CGF73" s="184"/>
      <c r="CGG73" s="184"/>
      <c r="CGH73" s="184"/>
      <c r="CGI73" s="184"/>
      <c r="CGJ73" s="184"/>
      <c r="CGK73" s="184"/>
      <c r="CGL73" s="184"/>
      <c r="CGM73" s="184"/>
      <c r="CGN73" s="184"/>
      <c r="CGO73" s="184"/>
      <c r="CGP73" s="184"/>
      <c r="CGQ73" s="184"/>
      <c r="CGR73" s="183"/>
      <c r="CGS73" s="184"/>
      <c r="CGT73" s="184"/>
      <c r="CGU73" s="184"/>
      <c r="CGV73" s="184"/>
      <c r="CGW73" s="184"/>
      <c r="CGX73" s="184"/>
      <c r="CGY73" s="184"/>
      <c r="CGZ73" s="184"/>
      <c r="CHA73" s="184"/>
      <c r="CHB73" s="184"/>
      <c r="CHC73" s="184"/>
      <c r="CHD73" s="184"/>
      <c r="CHE73" s="184"/>
      <c r="CHF73" s="184"/>
      <c r="CHG73" s="184"/>
      <c r="CHH73" s="184"/>
      <c r="CHI73" s="183"/>
      <c r="CHJ73" s="184"/>
      <c r="CHK73" s="184"/>
      <c r="CHL73" s="184"/>
      <c r="CHM73" s="184"/>
      <c r="CHN73" s="184"/>
      <c r="CHO73" s="184"/>
      <c r="CHP73" s="184"/>
      <c r="CHQ73" s="184"/>
      <c r="CHR73" s="184"/>
      <c r="CHS73" s="184"/>
      <c r="CHT73" s="184"/>
      <c r="CHU73" s="184"/>
      <c r="CHV73" s="184"/>
      <c r="CHW73" s="184"/>
      <c r="CHX73" s="184"/>
      <c r="CHY73" s="184"/>
      <c r="CHZ73" s="183"/>
      <c r="CIA73" s="184"/>
      <c r="CIB73" s="184"/>
      <c r="CIC73" s="184"/>
      <c r="CID73" s="184"/>
      <c r="CIE73" s="184"/>
      <c r="CIF73" s="184"/>
      <c r="CIG73" s="184"/>
      <c r="CIH73" s="184"/>
      <c r="CII73" s="184"/>
      <c r="CIJ73" s="184"/>
      <c r="CIK73" s="184"/>
      <c r="CIL73" s="184"/>
      <c r="CIM73" s="184"/>
      <c r="CIN73" s="184"/>
      <c r="CIO73" s="184"/>
      <c r="CIP73" s="184"/>
      <c r="CIQ73" s="183"/>
      <c r="CIR73" s="184"/>
      <c r="CIS73" s="184"/>
      <c r="CIT73" s="184"/>
      <c r="CIU73" s="184"/>
      <c r="CIV73" s="184"/>
      <c r="CIW73" s="184"/>
      <c r="CIX73" s="184"/>
      <c r="CIY73" s="184"/>
      <c r="CIZ73" s="184"/>
      <c r="CJA73" s="184"/>
      <c r="CJB73" s="184"/>
      <c r="CJC73" s="184"/>
      <c r="CJD73" s="184"/>
      <c r="CJE73" s="184"/>
      <c r="CJF73" s="184"/>
      <c r="CJG73" s="184"/>
      <c r="CJH73" s="183"/>
      <c r="CJI73" s="184"/>
      <c r="CJJ73" s="184"/>
      <c r="CJK73" s="184"/>
      <c r="CJL73" s="184"/>
      <c r="CJM73" s="184"/>
      <c r="CJN73" s="184"/>
      <c r="CJO73" s="184"/>
      <c r="CJP73" s="184"/>
      <c r="CJQ73" s="184"/>
      <c r="CJR73" s="184"/>
      <c r="CJS73" s="184"/>
      <c r="CJT73" s="184"/>
      <c r="CJU73" s="184"/>
      <c r="CJV73" s="184"/>
      <c r="CJW73" s="184"/>
      <c r="CJX73" s="184"/>
      <c r="CJY73" s="183"/>
      <c r="CJZ73" s="184"/>
      <c r="CKA73" s="184"/>
      <c r="CKB73" s="184"/>
      <c r="CKC73" s="184"/>
      <c r="CKD73" s="184"/>
      <c r="CKE73" s="184"/>
      <c r="CKF73" s="184"/>
      <c r="CKG73" s="184"/>
      <c r="CKH73" s="184"/>
      <c r="CKI73" s="184"/>
      <c r="CKJ73" s="184"/>
      <c r="CKK73" s="184"/>
      <c r="CKL73" s="184"/>
      <c r="CKM73" s="184"/>
      <c r="CKN73" s="184"/>
      <c r="CKO73" s="184"/>
      <c r="CKP73" s="183"/>
      <c r="CKQ73" s="184"/>
      <c r="CKR73" s="184"/>
      <c r="CKS73" s="184"/>
      <c r="CKT73" s="184"/>
      <c r="CKU73" s="184"/>
      <c r="CKV73" s="184"/>
      <c r="CKW73" s="184"/>
      <c r="CKX73" s="184"/>
      <c r="CKY73" s="184"/>
      <c r="CKZ73" s="184"/>
      <c r="CLA73" s="184"/>
      <c r="CLB73" s="184"/>
      <c r="CLC73" s="184"/>
      <c r="CLD73" s="184"/>
      <c r="CLE73" s="184"/>
      <c r="CLF73" s="184"/>
      <c r="CLG73" s="183"/>
      <c r="CLH73" s="184"/>
      <c r="CLI73" s="184"/>
      <c r="CLJ73" s="184"/>
      <c r="CLK73" s="184"/>
      <c r="CLL73" s="184"/>
      <c r="CLM73" s="184"/>
      <c r="CLN73" s="184"/>
      <c r="CLO73" s="184"/>
      <c r="CLP73" s="184"/>
      <c r="CLQ73" s="184"/>
      <c r="CLR73" s="184"/>
      <c r="CLS73" s="184"/>
      <c r="CLT73" s="184"/>
      <c r="CLU73" s="184"/>
      <c r="CLV73" s="184"/>
      <c r="CLW73" s="184"/>
      <c r="CLX73" s="183"/>
      <c r="CLY73" s="184"/>
      <c r="CLZ73" s="184"/>
      <c r="CMA73" s="184"/>
      <c r="CMB73" s="184"/>
      <c r="CMC73" s="184"/>
      <c r="CMD73" s="184"/>
      <c r="CME73" s="184"/>
      <c r="CMF73" s="184"/>
      <c r="CMG73" s="184"/>
      <c r="CMH73" s="184"/>
      <c r="CMI73" s="184"/>
      <c r="CMJ73" s="184"/>
      <c r="CMK73" s="184"/>
      <c r="CML73" s="184"/>
      <c r="CMM73" s="184"/>
      <c r="CMN73" s="184"/>
      <c r="CMO73" s="183"/>
      <c r="CMP73" s="184"/>
      <c r="CMQ73" s="184"/>
      <c r="CMR73" s="184"/>
      <c r="CMS73" s="184"/>
      <c r="CMT73" s="184"/>
      <c r="CMU73" s="184"/>
      <c r="CMV73" s="184"/>
      <c r="CMW73" s="184"/>
      <c r="CMX73" s="184"/>
      <c r="CMY73" s="184"/>
      <c r="CMZ73" s="184"/>
      <c r="CNA73" s="184"/>
      <c r="CNB73" s="184"/>
      <c r="CNC73" s="184"/>
      <c r="CND73" s="184"/>
      <c r="CNE73" s="184"/>
      <c r="CNF73" s="183"/>
      <c r="CNG73" s="184"/>
      <c r="CNH73" s="184"/>
      <c r="CNI73" s="184"/>
      <c r="CNJ73" s="184"/>
      <c r="CNK73" s="184"/>
      <c r="CNL73" s="184"/>
      <c r="CNM73" s="184"/>
      <c r="CNN73" s="184"/>
      <c r="CNO73" s="184"/>
      <c r="CNP73" s="184"/>
      <c r="CNQ73" s="184"/>
      <c r="CNR73" s="184"/>
      <c r="CNS73" s="184"/>
      <c r="CNT73" s="184"/>
      <c r="CNU73" s="184"/>
      <c r="CNV73" s="184"/>
      <c r="CNW73" s="183"/>
      <c r="CNX73" s="184"/>
      <c r="CNY73" s="184"/>
      <c r="CNZ73" s="184"/>
      <c r="COA73" s="184"/>
      <c r="COB73" s="184"/>
      <c r="COC73" s="184"/>
      <c r="COD73" s="184"/>
      <c r="COE73" s="184"/>
      <c r="COF73" s="184"/>
      <c r="COG73" s="184"/>
      <c r="COH73" s="184"/>
      <c r="COI73" s="184"/>
      <c r="COJ73" s="184"/>
      <c r="COK73" s="184"/>
      <c r="COL73" s="184"/>
      <c r="COM73" s="184"/>
      <c r="CON73" s="183"/>
      <c r="COO73" s="184"/>
      <c r="COP73" s="184"/>
      <c r="COQ73" s="184"/>
      <c r="COR73" s="184"/>
      <c r="COS73" s="184"/>
      <c r="COT73" s="184"/>
      <c r="COU73" s="184"/>
      <c r="COV73" s="184"/>
      <c r="COW73" s="184"/>
      <c r="COX73" s="184"/>
      <c r="COY73" s="184"/>
      <c r="COZ73" s="184"/>
      <c r="CPA73" s="184"/>
      <c r="CPB73" s="184"/>
      <c r="CPC73" s="184"/>
      <c r="CPD73" s="184"/>
      <c r="CPE73" s="183"/>
      <c r="CPF73" s="184"/>
      <c r="CPG73" s="184"/>
      <c r="CPH73" s="184"/>
      <c r="CPI73" s="184"/>
      <c r="CPJ73" s="184"/>
      <c r="CPK73" s="184"/>
      <c r="CPL73" s="184"/>
      <c r="CPM73" s="184"/>
      <c r="CPN73" s="184"/>
      <c r="CPO73" s="184"/>
      <c r="CPP73" s="184"/>
      <c r="CPQ73" s="184"/>
      <c r="CPR73" s="184"/>
      <c r="CPS73" s="184"/>
      <c r="CPT73" s="184"/>
      <c r="CPU73" s="184"/>
      <c r="CPV73" s="183"/>
      <c r="CPW73" s="184"/>
      <c r="CPX73" s="184"/>
      <c r="CPY73" s="184"/>
      <c r="CPZ73" s="184"/>
      <c r="CQA73" s="184"/>
      <c r="CQB73" s="184"/>
      <c r="CQC73" s="184"/>
      <c r="CQD73" s="184"/>
      <c r="CQE73" s="184"/>
      <c r="CQF73" s="184"/>
      <c r="CQG73" s="184"/>
      <c r="CQH73" s="184"/>
      <c r="CQI73" s="184"/>
      <c r="CQJ73" s="184"/>
      <c r="CQK73" s="184"/>
      <c r="CQL73" s="184"/>
      <c r="CQM73" s="183"/>
      <c r="CQN73" s="184"/>
      <c r="CQO73" s="184"/>
      <c r="CQP73" s="184"/>
      <c r="CQQ73" s="184"/>
      <c r="CQR73" s="184"/>
      <c r="CQS73" s="184"/>
      <c r="CQT73" s="184"/>
      <c r="CQU73" s="184"/>
      <c r="CQV73" s="184"/>
      <c r="CQW73" s="184"/>
      <c r="CQX73" s="184"/>
      <c r="CQY73" s="184"/>
      <c r="CQZ73" s="184"/>
      <c r="CRA73" s="184"/>
      <c r="CRB73" s="184"/>
      <c r="CRC73" s="184"/>
      <c r="CRD73" s="183"/>
      <c r="CRE73" s="184"/>
      <c r="CRF73" s="184"/>
      <c r="CRG73" s="184"/>
      <c r="CRH73" s="184"/>
      <c r="CRI73" s="184"/>
      <c r="CRJ73" s="184"/>
      <c r="CRK73" s="184"/>
      <c r="CRL73" s="184"/>
      <c r="CRM73" s="184"/>
      <c r="CRN73" s="184"/>
      <c r="CRO73" s="184"/>
      <c r="CRP73" s="184"/>
      <c r="CRQ73" s="184"/>
      <c r="CRR73" s="184"/>
      <c r="CRS73" s="184"/>
      <c r="CRT73" s="184"/>
      <c r="CRU73" s="183"/>
      <c r="CRV73" s="184"/>
      <c r="CRW73" s="184"/>
      <c r="CRX73" s="184"/>
      <c r="CRY73" s="184"/>
      <c r="CRZ73" s="184"/>
      <c r="CSA73" s="184"/>
      <c r="CSB73" s="184"/>
      <c r="CSC73" s="184"/>
      <c r="CSD73" s="184"/>
      <c r="CSE73" s="184"/>
      <c r="CSF73" s="184"/>
      <c r="CSG73" s="184"/>
      <c r="CSH73" s="184"/>
      <c r="CSI73" s="184"/>
      <c r="CSJ73" s="184"/>
      <c r="CSK73" s="184"/>
      <c r="CSL73" s="183"/>
      <c r="CSM73" s="184"/>
      <c r="CSN73" s="184"/>
      <c r="CSO73" s="184"/>
      <c r="CSP73" s="184"/>
      <c r="CSQ73" s="184"/>
      <c r="CSR73" s="184"/>
      <c r="CSS73" s="184"/>
      <c r="CST73" s="184"/>
      <c r="CSU73" s="184"/>
      <c r="CSV73" s="184"/>
      <c r="CSW73" s="184"/>
      <c r="CSX73" s="184"/>
      <c r="CSY73" s="184"/>
      <c r="CSZ73" s="184"/>
      <c r="CTA73" s="184"/>
      <c r="CTB73" s="184"/>
      <c r="CTC73" s="183"/>
      <c r="CTD73" s="184"/>
      <c r="CTE73" s="184"/>
      <c r="CTF73" s="184"/>
      <c r="CTG73" s="184"/>
      <c r="CTH73" s="184"/>
      <c r="CTI73" s="184"/>
      <c r="CTJ73" s="184"/>
      <c r="CTK73" s="184"/>
      <c r="CTL73" s="184"/>
      <c r="CTM73" s="184"/>
      <c r="CTN73" s="184"/>
      <c r="CTO73" s="184"/>
      <c r="CTP73" s="184"/>
      <c r="CTQ73" s="184"/>
      <c r="CTR73" s="184"/>
      <c r="CTS73" s="184"/>
      <c r="CTT73" s="183"/>
      <c r="CTU73" s="184"/>
      <c r="CTV73" s="184"/>
      <c r="CTW73" s="184"/>
      <c r="CTX73" s="184"/>
      <c r="CTY73" s="184"/>
      <c r="CTZ73" s="184"/>
      <c r="CUA73" s="184"/>
      <c r="CUB73" s="184"/>
      <c r="CUC73" s="184"/>
      <c r="CUD73" s="184"/>
      <c r="CUE73" s="184"/>
      <c r="CUF73" s="184"/>
      <c r="CUG73" s="184"/>
      <c r="CUH73" s="184"/>
      <c r="CUI73" s="184"/>
      <c r="CUJ73" s="184"/>
      <c r="CUK73" s="183"/>
      <c r="CUL73" s="184"/>
      <c r="CUM73" s="184"/>
      <c r="CUN73" s="184"/>
      <c r="CUO73" s="184"/>
      <c r="CUP73" s="184"/>
      <c r="CUQ73" s="184"/>
      <c r="CUR73" s="184"/>
      <c r="CUS73" s="184"/>
      <c r="CUT73" s="184"/>
      <c r="CUU73" s="184"/>
      <c r="CUV73" s="184"/>
      <c r="CUW73" s="184"/>
      <c r="CUX73" s="184"/>
      <c r="CUY73" s="184"/>
      <c r="CUZ73" s="184"/>
      <c r="CVA73" s="184"/>
      <c r="CVB73" s="183"/>
      <c r="CVC73" s="184"/>
      <c r="CVD73" s="184"/>
      <c r="CVE73" s="184"/>
      <c r="CVF73" s="184"/>
      <c r="CVG73" s="184"/>
      <c r="CVH73" s="184"/>
      <c r="CVI73" s="184"/>
      <c r="CVJ73" s="184"/>
      <c r="CVK73" s="184"/>
      <c r="CVL73" s="184"/>
      <c r="CVM73" s="184"/>
      <c r="CVN73" s="184"/>
      <c r="CVO73" s="184"/>
      <c r="CVP73" s="184"/>
      <c r="CVQ73" s="184"/>
      <c r="CVR73" s="184"/>
      <c r="CVS73" s="183"/>
      <c r="CVT73" s="184"/>
      <c r="CVU73" s="184"/>
      <c r="CVV73" s="184"/>
      <c r="CVW73" s="184"/>
      <c r="CVX73" s="184"/>
      <c r="CVY73" s="184"/>
      <c r="CVZ73" s="184"/>
      <c r="CWA73" s="184"/>
      <c r="CWB73" s="184"/>
      <c r="CWC73" s="184"/>
      <c r="CWD73" s="184"/>
      <c r="CWE73" s="184"/>
      <c r="CWF73" s="184"/>
      <c r="CWG73" s="184"/>
      <c r="CWH73" s="184"/>
      <c r="CWI73" s="184"/>
      <c r="CWJ73" s="183"/>
      <c r="CWK73" s="184"/>
      <c r="CWL73" s="184"/>
      <c r="CWM73" s="184"/>
      <c r="CWN73" s="184"/>
      <c r="CWO73" s="184"/>
      <c r="CWP73" s="184"/>
      <c r="CWQ73" s="184"/>
      <c r="CWR73" s="184"/>
      <c r="CWS73" s="184"/>
      <c r="CWT73" s="184"/>
      <c r="CWU73" s="184"/>
      <c r="CWV73" s="184"/>
      <c r="CWW73" s="184"/>
      <c r="CWX73" s="184"/>
      <c r="CWY73" s="184"/>
      <c r="CWZ73" s="184"/>
      <c r="CXA73" s="183"/>
      <c r="CXB73" s="184"/>
      <c r="CXC73" s="184"/>
      <c r="CXD73" s="184"/>
      <c r="CXE73" s="184"/>
      <c r="CXF73" s="184"/>
      <c r="CXG73" s="184"/>
      <c r="CXH73" s="184"/>
      <c r="CXI73" s="184"/>
      <c r="CXJ73" s="184"/>
      <c r="CXK73" s="184"/>
      <c r="CXL73" s="184"/>
      <c r="CXM73" s="184"/>
      <c r="CXN73" s="184"/>
      <c r="CXO73" s="184"/>
      <c r="CXP73" s="184"/>
      <c r="CXQ73" s="184"/>
      <c r="CXR73" s="183"/>
      <c r="CXS73" s="184"/>
      <c r="CXT73" s="184"/>
      <c r="CXU73" s="184"/>
      <c r="CXV73" s="184"/>
      <c r="CXW73" s="184"/>
      <c r="CXX73" s="184"/>
      <c r="CXY73" s="184"/>
      <c r="CXZ73" s="184"/>
      <c r="CYA73" s="184"/>
      <c r="CYB73" s="184"/>
      <c r="CYC73" s="184"/>
      <c r="CYD73" s="184"/>
      <c r="CYE73" s="184"/>
      <c r="CYF73" s="184"/>
      <c r="CYG73" s="184"/>
      <c r="CYH73" s="184"/>
      <c r="CYI73" s="183"/>
      <c r="CYJ73" s="184"/>
      <c r="CYK73" s="184"/>
      <c r="CYL73" s="184"/>
      <c r="CYM73" s="184"/>
      <c r="CYN73" s="184"/>
      <c r="CYO73" s="184"/>
      <c r="CYP73" s="184"/>
      <c r="CYQ73" s="184"/>
      <c r="CYR73" s="184"/>
      <c r="CYS73" s="184"/>
      <c r="CYT73" s="184"/>
      <c r="CYU73" s="184"/>
      <c r="CYV73" s="184"/>
      <c r="CYW73" s="184"/>
      <c r="CYX73" s="184"/>
      <c r="CYY73" s="184"/>
      <c r="CYZ73" s="183"/>
      <c r="CZA73" s="184"/>
      <c r="CZB73" s="184"/>
      <c r="CZC73" s="184"/>
      <c r="CZD73" s="184"/>
      <c r="CZE73" s="184"/>
      <c r="CZF73" s="184"/>
      <c r="CZG73" s="184"/>
      <c r="CZH73" s="184"/>
      <c r="CZI73" s="184"/>
      <c r="CZJ73" s="184"/>
      <c r="CZK73" s="184"/>
      <c r="CZL73" s="184"/>
      <c r="CZM73" s="184"/>
      <c r="CZN73" s="184"/>
      <c r="CZO73" s="184"/>
      <c r="CZP73" s="184"/>
      <c r="CZQ73" s="183"/>
      <c r="CZR73" s="184"/>
      <c r="CZS73" s="184"/>
      <c r="CZT73" s="184"/>
      <c r="CZU73" s="184"/>
      <c r="CZV73" s="184"/>
      <c r="CZW73" s="184"/>
      <c r="CZX73" s="184"/>
      <c r="CZY73" s="184"/>
      <c r="CZZ73" s="184"/>
      <c r="DAA73" s="184"/>
      <c r="DAB73" s="184"/>
      <c r="DAC73" s="184"/>
      <c r="DAD73" s="184"/>
      <c r="DAE73" s="184"/>
      <c r="DAF73" s="184"/>
      <c r="DAG73" s="184"/>
      <c r="DAH73" s="183"/>
      <c r="DAI73" s="184"/>
      <c r="DAJ73" s="184"/>
      <c r="DAK73" s="184"/>
      <c r="DAL73" s="184"/>
      <c r="DAM73" s="184"/>
      <c r="DAN73" s="184"/>
      <c r="DAO73" s="184"/>
      <c r="DAP73" s="184"/>
      <c r="DAQ73" s="184"/>
      <c r="DAR73" s="184"/>
      <c r="DAS73" s="184"/>
      <c r="DAT73" s="184"/>
      <c r="DAU73" s="184"/>
      <c r="DAV73" s="184"/>
      <c r="DAW73" s="184"/>
      <c r="DAX73" s="184"/>
      <c r="DAY73" s="183"/>
      <c r="DAZ73" s="184"/>
      <c r="DBA73" s="184"/>
      <c r="DBB73" s="184"/>
      <c r="DBC73" s="184"/>
      <c r="DBD73" s="184"/>
      <c r="DBE73" s="184"/>
      <c r="DBF73" s="184"/>
      <c r="DBG73" s="184"/>
      <c r="DBH73" s="184"/>
      <c r="DBI73" s="184"/>
      <c r="DBJ73" s="184"/>
      <c r="DBK73" s="184"/>
      <c r="DBL73" s="184"/>
      <c r="DBM73" s="184"/>
      <c r="DBN73" s="184"/>
      <c r="DBO73" s="184"/>
      <c r="DBP73" s="183"/>
      <c r="DBQ73" s="184"/>
      <c r="DBR73" s="184"/>
      <c r="DBS73" s="184"/>
      <c r="DBT73" s="184"/>
      <c r="DBU73" s="184"/>
      <c r="DBV73" s="184"/>
      <c r="DBW73" s="184"/>
      <c r="DBX73" s="184"/>
      <c r="DBY73" s="184"/>
      <c r="DBZ73" s="184"/>
      <c r="DCA73" s="184"/>
      <c r="DCB73" s="184"/>
      <c r="DCC73" s="184"/>
      <c r="DCD73" s="184"/>
      <c r="DCE73" s="184"/>
      <c r="DCF73" s="184"/>
      <c r="DCG73" s="183"/>
      <c r="DCH73" s="184"/>
      <c r="DCI73" s="184"/>
      <c r="DCJ73" s="184"/>
      <c r="DCK73" s="184"/>
      <c r="DCL73" s="184"/>
      <c r="DCM73" s="184"/>
      <c r="DCN73" s="184"/>
      <c r="DCO73" s="184"/>
      <c r="DCP73" s="184"/>
      <c r="DCQ73" s="184"/>
      <c r="DCR73" s="184"/>
      <c r="DCS73" s="184"/>
      <c r="DCT73" s="184"/>
      <c r="DCU73" s="184"/>
      <c r="DCV73" s="184"/>
      <c r="DCW73" s="184"/>
      <c r="DCX73" s="183"/>
      <c r="DCY73" s="184"/>
      <c r="DCZ73" s="184"/>
      <c r="DDA73" s="184"/>
      <c r="DDB73" s="184"/>
      <c r="DDC73" s="184"/>
      <c r="DDD73" s="184"/>
      <c r="DDE73" s="184"/>
      <c r="DDF73" s="184"/>
      <c r="DDG73" s="184"/>
      <c r="DDH73" s="184"/>
      <c r="DDI73" s="184"/>
      <c r="DDJ73" s="184"/>
      <c r="DDK73" s="184"/>
      <c r="DDL73" s="184"/>
      <c r="DDM73" s="184"/>
      <c r="DDN73" s="184"/>
      <c r="DDO73" s="183"/>
      <c r="DDP73" s="184"/>
      <c r="DDQ73" s="184"/>
      <c r="DDR73" s="184"/>
      <c r="DDS73" s="184"/>
      <c r="DDT73" s="184"/>
      <c r="DDU73" s="184"/>
      <c r="DDV73" s="184"/>
      <c r="DDW73" s="184"/>
      <c r="DDX73" s="184"/>
      <c r="DDY73" s="184"/>
      <c r="DDZ73" s="184"/>
      <c r="DEA73" s="184"/>
      <c r="DEB73" s="184"/>
      <c r="DEC73" s="184"/>
      <c r="DED73" s="184"/>
      <c r="DEE73" s="184"/>
      <c r="DEF73" s="183"/>
      <c r="DEG73" s="184"/>
      <c r="DEH73" s="184"/>
      <c r="DEI73" s="184"/>
      <c r="DEJ73" s="184"/>
      <c r="DEK73" s="184"/>
      <c r="DEL73" s="184"/>
      <c r="DEM73" s="184"/>
      <c r="DEN73" s="184"/>
      <c r="DEO73" s="184"/>
      <c r="DEP73" s="184"/>
      <c r="DEQ73" s="184"/>
      <c r="DER73" s="184"/>
      <c r="DES73" s="184"/>
      <c r="DET73" s="184"/>
      <c r="DEU73" s="184"/>
      <c r="DEV73" s="184"/>
      <c r="DEW73" s="183"/>
      <c r="DEX73" s="184"/>
      <c r="DEY73" s="184"/>
      <c r="DEZ73" s="184"/>
      <c r="DFA73" s="184"/>
      <c r="DFB73" s="184"/>
      <c r="DFC73" s="184"/>
      <c r="DFD73" s="184"/>
      <c r="DFE73" s="184"/>
      <c r="DFF73" s="184"/>
      <c r="DFG73" s="184"/>
      <c r="DFH73" s="184"/>
      <c r="DFI73" s="184"/>
      <c r="DFJ73" s="184"/>
      <c r="DFK73" s="184"/>
      <c r="DFL73" s="184"/>
      <c r="DFM73" s="184"/>
      <c r="DFN73" s="183"/>
      <c r="DFO73" s="184"/>
      <c r="DFP73" s="184"/>
      <c r="DFQ73" s="184"/>
      <c r="DFR73" s="184"/>
      <c r="DFS73" s="184"/>
      <c r="DFT73" s="184"/>
      <c r="DFU73" s="184"/>
      <c r="DFV73" s="184"/>
      <c r="DFW73" s="184"/>
      <c r="DFX73" s="184"/>
      <c r="DFY73" s="184"/>
      <c r="DFZ73" s="184"/>
      <c r="DGA73" s="184"/>
      <c r="DGB73" s="184"/>
      <c r="DGC73" s="184"/>
      <c r="DGD73" s="184"/>
      <c r="DGE73" s="183"/>
      <c r="DGF73" s="184"/>
      <c r="DGG73" s="184"/>
      <c r="DGH73" s="184"/>
      <c r="DGI73" s="184"/>
      <c r="DGJ73" s="184"/>
      <c r="DGK73" s="184"/>
      <c r="DGL73" s="184"/>
      <c r="DGM73" s="184"/>
      <c r="DGN73" s="184"/>
      <c r="DGO73" s="184"/>
      <c r="DGP73" s="184"/>
      <c r="DGQ73" s="184"/>
      <c r="DGR73" s="184"/>
      <c r="DGS73" s="184"/>
      <c r="DGT73" s="184"/>
      <c r="DGU73" s="184"/>
      <c r="DGV73" s="183"/>
      <c r="DGW73" s="184"/>
      <c r="DGX73" s="184"/>
      <c r="DGY73" s="184"/>
      <c r="DGZ73" s="184"/>
      <c r="DHA73" s="184"/>
      <c r="DHB73" s="184"/>
      <c r="DHC73" s="184"/>
      <c r="DHD73" s="184"/>
      <c r="DHE73" s="184"/>
      <c r="DHF73" s="184"/>
      <c r="DHG73" s="184"/>
      <c r="DHH73" s="184"/>
      <c r="DHI73" s="184"/>
      <c r="DHJ73" s="184"/>
      <c r="DHK73" s="184"/>
      <c r="DHL73" s="184"/>
      <c r="DHM73" s="183"/>
      <c r="DHN73" s="184"/>
      <c r="DHO73" s="184"/>
      <c r="DHP73" s="184"/>
      <c r="DHQ73" s="184"/>
      <c r="DHR73" s="184"/>
      <c r="DHS73" s="184"/>
      <c r="DHT73" s="184"/>
      <c r="DHU73" s="184"/>
      <c r="DHV73" s="184"/>
      <c r="DHW73" s="184"/>
      <c r="DHX73" s="184"/>
      <c r="DHY73" s="184"/>
      <c r="DHZ73" s="184"/>
      <c r="DIA73" s="184"/>
      <c r="DIB73" s="184"/>
      <c r="DIC73" s="184"/>
      <c r="DID73" s="183"/>
      <c r="DIE73" s="184"/>
      <c r="DIF73" s="184"/>
      <c r="DIG73" s="184"/>
      <c r="DIH73" s="184"/>
      <c r="DII73" s="184"/>
      <c r="DIJ73" s="184"/>
      <c r="DIK73" s="184"/>
      <c r="DIL73" s="184"/>
      <c r="DIM73" s="184"/>
      <c r="DIN73" s="184"/>
      <c r="DIO73" s="184"/>
      <c r="DIP73" s="184"/>
      <c r="DIQ73" s="184"/>
      <c r="DIR73" s="184"/>
      <c r="DIS73" s="184"/>
      <c r="DIT73" s="184"/>
      <c r="DIU73" s="183"/>
      <c r="DIV73" s="184"/>
      <c r="DIW73" s="184"/>
      <c r="DIX73" s="184"/>
      <c r="DIY73" s="184"/>
      <c r="DIZ73" s="184"/>
      <c r="DJA73" s="184"/>
      <c r="DJB73" s="184"/>
      <c r="DJC73" s="184"/>
      <c r="DJD73" s="184"/>
      <c r="DJE73" s="184"/>
      <c r="DJF73" s="184"/>
      <c r="DJG73" s="184"/>
      <c r="DJH73" s="184"/>
      <c r="DJI73" s="184"/>
      <c r="DJJ73" s="184"/>
      <c r="DJK73" s="184"/>
      <c r="DJL73" s="183"/>
      <c r="DJM73" s="184"/>
      <c r="DJN73" s="184"/>
      <c r="DJO73" s="184"/>
      <c r="DJP73" s="184"/>
      <c r="DJQ73" s="184"/>
      <c r="DJR73" s="184"/>
      <c r="DJS73" s="184"/>
      <c r="DJT73" s="184"/>
      <c r="DJU73" s="184"/>
      <c r="DJV73" s="184"/>
      <c r="DJW73" s="184"/>
      <c r="DJX73" s="184"/>
      <c r="DJY73" s="184"/>
      <c r="DJZ73" s="184"/>
      <c r="DKA73" s="184"/>
      <c r="DKB73" s="184"/>
      <c r="DKC73" s="183"/>
      <c r="DKD73" s="184"/>
      <c r="DKE73" s="184"/>
      <c r="DKF73" s="184"/>
      <c r="DKG73" s="184"/>
      <c r="DKH73" s="184"/>
      <c r="DKI73" s="184"/>
      <c r="DKJ73" s="184"/>
      <c r="DKK73" s="184"/>
      <c r="DKL73" s="184"/>
      <c r="DKM73" s="184"/>
      <c r="DKN73" s="184"/>
      <c r="DKO73" s="184"/>
      <c r="DKP73" s="184"/>
      <c r="DKQ73" s="184"/>
      <c r="DKR73" s="184"/>
      <c r="DKS73" s="184"/>
      <c r="DKT73" s="183"/>
      <c r="DKU73" s="184"/>
      <c r="DKV73" s="184"/>
      <c r="DKW73" s="184"/>
      <c r="DKX73" s="184"/>
      <c r="DKY73" s="184"/>
      <c r="DKZ73" s="184"/>
      <c r="DLA73" s="184"/>
      <c r="DLB73" s="184"/>
      <c r="DLC73" s="184"/>
      <c r="DLD73" s="184"/>
      <c r="DLE73" s="184"/>
      <c r="DLF73" s="184"/>
      <c r="DLG73" s="184"/>
      <c r="DLH73" s="184"/>
      <c r="DLI73" s="184"/>
      <c r="DLJ73" s="184"/>
      <c r="DLK73" s="183"/>
      <c r="DLL73" s="184"/>
      <c r="DLM73" s="184"/>
      <c r="DLN73" s="184"/>
      <c r="DLO73" s="184"/>
      <c r="DLP73" s="184"/>
      <c r="DLQ73" s="184"/>
      <c r="DLR73" s="184"/>
      <c r="DLS73" s="184"/>
      <c r="DLT73" s="184"/>
      <c r="DLU73" s="184"/>
      <c r="DLV73" s="184"/>
      <c r="DLW73" s="184"/>
      <c r="DLX73" s="184"/>
      <c r="DLY73" s="184"/>
      <c r="DLZ73" s="184"/>
      <c r="DMA73" s="184"/>
      <c r="DMB73" s="183"/>
      <c r="DMC73" s="184"/>
      <c r="DMD73" s="184"/>
      <c r="DME73" s="184"/>
      <c r="DMF73" s="184"/>
      <c r="DMG73" s="184"/>
      <c r="DMH73" s="184"/>
      <c r="DMI73" s="184"/>
      <c r="DMJ73" s="184"/>
      <c r="DMK73" s="184"/>
      <c r="DML73" s="184"/>
      <c r="DMM73" s="184"/>
      <c r="DMN73" s="184"/>
      <c r="DMO73" s="184"/>
      <c r="DMP73" s="184"/>
      <c r="DMQ73" s="184"/>
      <c r="DMR73" s="184"/>
      <c r="DMS73" s="183"/>
      <c r="DMT73" s="184"/>
      <c r="DMU73" s="184"/>
      <c r="DMV73" s="184"/>
      <c r="DMW73" s="184"/>
      <c r="DMX73" s="184"/>
      <c r="DMY73" s="184"/>
      <c r="DMZ73" s="184"/>
      <c r="DNA73" s="184"/>
      <c r="DNB73" s="184"/>
      <c r="DNC73" s="184"/>
      <c r="DND73" s="184"/>
      <c r="DNE73" s="184"/>
      <c r="DNF73" s="184"/>
      <c r="DNG73" s="184"/>
      <c r="DNH73" s="184"/>
      <c r="DNI73" s="184"/>
      <c r="DNJ73" s="183"/>
      <c r="DNK73" s="184"/>
      <c r="DNL73" s="184"/>
      <c r="DNM73" s="184"/>
      <c r="DNN73" s="184"/>
      <c r="DNO73" s="184"/>
      <c r="DNP73" s="184"/>
      <c r="DNQ73" s="184"/>
      <c r="DNR73" s="184"/>
      <c r="DNS73" s="184"/>
      <c r="DNT73" s="184"/>
      <c r="DNU73" s="184"/>
      <c r="DNV73" s="184"/>
      <c r="DNW73" s="184"/>
      <c r="DNX73" s="184"/>
      <c r="DNY73" s="184"/>
      <c r="DNZ73" s="184"/>
      <c r="DOA73" s="183"/>
      <c r="DOB73" s="184"/>
      <c r="DOC73" s="184"/>
      <c r="DOD73" s="184"/>
      <c r="DOE73" s="184"/>
      <c r="DOF73" s="184"/>
      <c r="DOG73" s="184"/>
      <c r="DOH73" s="184"/>
      <c r="DOI73" s="184"/>
      <c r="DOJ73" s="184"/>
      <c r="DOK73" s="184"/>
      <c r="DOL73" s="184"/>
      <c r="DOM73" s="184"/>
      <c r="DON73" s="184"/>
      <c r="DOO73" s="184"/>
      <c r="DOP73" s="184"/>
      <c r="DOQ73" s="184"/>
      <c r="DOR73" s="183"/>
      <c r="DOS73" s="184"/>
      <c r="DOT73" s="184"/>
      <c r="DOU73" s="184"/>
      <c r="DOV73" s="184"/>
      <c r="DOW73" s="184"/>
      <c r="DOX73" s="184"/>
      <c r="DOY73" s="184"/>
      <c r="DOZ73" s="184"/>
      <c r="DPA73" s="184"/>
      <c r="DPB73" s="184"/>
      <c r="DPC73" s="184"/>
      <c r="DPD73" s="184"/>
      <c r="DPE73" s="184"/>
      <c r="DPF73" s="184"/>
      <c r="DPG73" s="184"/>
      <c r="DPH73" s="184"/>
      <c r="DPI73" s="183"/>
      <c r="DPJ73" s="184"/>
      <c r="DPK73" s="184"/>
      <c r="DPL73" s="184"/>
      <c r="DPM73" s="184"/>
      <c r="DPN73" s="184"/>
      <c r="DPO73" s="184"/>
      <c r="DPP73" s="184"/>
      <c r="DPQ73" s="184"/>
      <c r="DPR73" s="184"/>
      <c r="DPS73" s="184"/>
      <c r="DPT73" s="184"/>
      <c r="DPU73" s="184"/>
      <c r="DPV73" s="184"/>
      <c r="DPW73" s="184"/>
      <c r="DPX73" s="184"/>
      <c r="DPY73" s="184"/>
      <c r="DPZ73" s="183"/>
      <c r="DQA73" s="184"/>
      <c r="DQB73" s="184"/>
      <c r="DQC73" s="184"/>
      <c r="DQD73" s="184"/>
      <c r="DQE73" s="184"/>
      <c r="DQF73" s="184"/>
      <c r="DQG73" s="184"/>
      <c r="DQH73" s="184"/>
      <c r="DQI73" s="184"/>
      <c r="DQJ73" s="184"/>
      <c r="DQK73" s="184"/>
      <c r="DQL73" s="184"/>
      <c r="DQM73" s="184"/>
      <c r="DQN73" s="184"/>
      <c r="DQO73" s="184"/>
      <c r="DQP73" s="184"/>
      <c r="DQQ73" s="183"/>
      <c r="DQR73" s="184"/>
      <c r="DQS73" s="184"/>
      <c r="DQT73" s="184"/>
      <c r="DQU73" s="184"/>
      <c r="DQV73" s="184"/>
      <c r="DQW73" s="184"/>
      <c r="DQX73" s="184"/>
      <c r="DQY73" s="184"/>
      <c r="DQZ73" s="184"/>
      <c r="DRA73" s="184"/>
      <c r="DRB73" s="184"/>
      <c r="DRC73" s="184"/>
      <c r="DRD73" s="184"/>
      <c r="DRE73" s="184"/>
      <c r="DRF73" s="184"/>
      <c r="DRG73" s="184"/>
      <c r="DRH73" s="183"/>
      <c r="DRI73" s="184"/>
      <c r="DRJ73" s="184"/>
      <c r="DRK73" s="184"/>
      <c r="DRL73" s="184"/>
      <c r="DRM73" s="184"/>
      <c r="DRN73" s="184"/>
      <c r="DRO73" s="184"/>
      <c r="DRP73" s="184"/>
      <c r="DRQ73" s="184"/>
      <c r="DRR73" s="184"/>
      <c r="DRS73" s="184"/>
      <c r="DRT73" s="184"/>
      <c r="DRU73" s="184"/>
      <c r="DRV73" s="184"/>
      <c r="DRW73" s="184"/>
      <c r="DRX73" s="184"/>
      <c r="DRY73" s="183"/>
      <c r="DRZ73" s="184"/>
      <c r="DSA73" s="184"/>
      <c r="DSB73" s="184"/>
      <c r="DSC73" s="184"/>
      <c r="DSD73" s="184"/>
      <c r="DSE73" s="184"/>
      <c r="DSF73" s="184"/>
      <c r="DSG73" s="184"/>
      <c r="DSH73" s="184"/>
      <c r="DSI73" s="184"/>
      <c r="DSJ73" s="184"/>
      <c r="DSK73" s="184"/>
      <c r="DSL73" s="184"/>
      <c r="DSM73" s="184"/>
      <c r="DSN73" s="184"/>
      <c r="DSO73" s="184"/>
      <c r="DSP73" s="183"/>
      <c r="DSQ73" s="184"/>
      <c r="DSR73" s="184"/>
      <c r="DSS73" s="184"/>
      <c r="DST73" s="184"/>
      <c r="DSU73" s="184"/>
      <c r="DSV73" s="184"/>
      <c r="DSW73" s="184"/>
      <c r="DSX73" s="184"/>
      <c r="DSY73" s="184"/>
      <c r="DSZ73" s="184"/>
      <c r="DTA73" s="184"/>
      <c r="DTB73" s="184"/>
      <c r="DTC73" s="184"/>
      <c r="DTD73" s="184"/>
      <c r="DTE73" s="184"/>
      <c r="DTF73" s="184"/>
      <c r="DTG73" s="183"/>
      <c r="DTH73" s="184"/>
      <c r="DTI73" s="184"/>
      <c r="DTJ73" s="184"/>
      <c r="DTK73" s="184"/>
      <c r="DTL73" s="184"/>
      <c r="DTM73" s="184"/>
      <c r="DTN73" s="184"/>
      <c r="DTO73" s="184"/>
      <c r="DTP73" s="184"/>
      <c r="DTQ73" s="184"/>
      <c r="DTR73" s="184"/>
      <c r="DTS73" s="184"/>
      <c r="DTT73" s="184"/>
      <c r="DTU73" s="184"/>
      <c r="DTV73" s="184"/>
      <c r="DTW73" s="184"/>
      <c r="DTX73" s="183"/>
      <c r="DTY73" s="184"/>
      <c r="DTZ73" s="184"/>
      <c r="DUA73" s="184"/>
      <c r="DUB73" s="184"/>
      <c r="DUC73" s="184"/>
      <c r="DUD73" s="184"/>
      <c r="DUE73" s="184"/>
      <c r="DUF73" s="184"/>
      <c r="DUG73" s="184"/>
      <c r="DUH73" s="184"/>
      <c r="DUI73" s="184"/>
      <c r="DUJ73" s="184"/>
      <c r="DUK73" s="184"/>
      <c r="DUL73" s="184"/>
      <c r="DUM73" s="184"/>
      <c r="DUN73" s="184"/>
      <c r="DUO73" s="183"/>
      <c r="DUP73" s="184"/>
      <c r="DUQ73" s="184"/>
      <c r="DUR73" s="184"/>
      <c r="DUS73" s="184"/>
      <c r="DUT73" s="184"/>
      <c r="DUU73" s="184"/>
      <c r="DUV73" s="184"/>
      <c r="DUW73" s="184"/>
      <c r="DUX73" s="184"/>
      <c r="DUY73" s="184"/>
      <c r="DUZ73" s="184"/>
      <c r="DVA73" s="184"/>
      <c r="DVB73" s="184"/>
      <c r="DVC73" s="184"/>
      <c r="DVD73" s="184"/>
      <c r="DVE73" s="184"/>
      <c r="DVF73" s="183"/>
      <c r="DVG73" s="184"/>
      <c r="DVH73" s="184"/>
      <c r="DVI73" s="184"/>
      <c r="DVJ73" s="184"/>
      <c r="DVK73" s="184"/>
      <c r="DVL73" s="184"/>
      <c r="DVM73" s="184"/>
      <c r="DVN73" s="184"/>
      <c r="DVO73" s="184"/>
      <c r="DVP73" s="184"/>
      <c r="DVQ73" s="184"/>
      <c r="DVR73" s="184"/>
      <c r="DVS73" s="184"/>
      <c r="DVT73" s="184"/>
      <c r="DVU73" s="184"/>
      <c r="DVV73" s="184"/>
      <c r="DVW73" s="183"/>
      <c r="DVX73" s="184"/>
      <c r="DVY73" s="184"/>
      <c r="DVZ73" s="184"/>
      <c r="DWA73" s="184"/>
      <c r="DWB73" s="184"/>
      <c r="DWC73" s="184"/>
      <c r="DWD73" s="184"/>
      <c r="DWE73" s="184"/>
      <c r="DWF73" s="184"/>
      <c r="DWG73" s="184"/>
      <c r="DWH73" s="184"/>
      <c r="DWI73" s="184"/>
      <c r="DWJ73" s="184"/>
      <c r="DWK73" s="184"/>
      <c r="DWL73" s="184"/>
      <c r="DWM73" s="184"/>
      <c r="DWN73" s="183"/>
      <c r="DWO73" s="184"/>
      <c r="DWP73" s="184"/>
      <c r="DWQ73" s="184"/>
      <c r="DWR73" s="184"/>
      <c r="DWS73" s="184"/>
      <c r="DWT73" s="184"/>
      <c r="DWU73" s="184"/>
      <c r="DWV73" s="184"/>
      <c r="DWW73" s="184"/>
      <c r="DWX73" s="184"/>
      <c r="DWY73" s="184"/>
      <c r="DWZ73" s="184"/>
      <c r="DXA73" s="184"/>
      <c r="DXB73" s="184"/>
      <c r="DXC73" s="184"/>
      <c r="DXD73" s="184"/>
      <c r="DXE73" s="183"/>
      <c r="DXF73" s="184"/>
      <c r="DXG73" s="184"/>
      <c r="DXH73" s="184"/>
      <c r="DXI73" s="184"/>
      <c r="DXJ73" s="184"/>
      <c r="DXK73" s="184"/>
      <c r="DXL73" s="184"/>
      <c r="DXM73" s="184"/>
      <c r="DXN73" s="184"/>
      <c r="DXO73" s="184"/>
      <c r="DXP73" s="184"/>
      <c r="DXQ73" s="184"/>
      <c r="DXR73" s="184"/>
      <c r="DXS73" s="184"/>
      <c r="DXT73" s="184"/>
      <c r="DXU73" s="184"/>
      <c r="DXV73" s="183"/>
      <c r="DXW73" s="184"/>
      <c r="DXX73" s="184"/>
      <c r="DXY73" s="184"/>
      <c r="DXZ73" s="184"/>
      <c r="DYA73" s="184"/>
      <c r="DYB73" s="184"/>
      <c r="DYC73" s="184"/>
      <c r="DYD73" s="184"/>
      <c r="DYE73" s="184"/>
      <c r="DYF73" s="184"/>
      <c r="DYG73" s="184"/>
      <c r="DYH73" s="184"/>
      <c r="DYI73" s="184"/>
      <c r="DYJ73" s="184"/>
      <c r="DYK73" s="184"/>
      <c r="DYL73" s="184"/>
      <c r="DYM73" s="183"/>
      <c r="DYN73" s="184"/>
      <c r="DYO73" s="184"/>
      <c r="DYP73" s="184"/>
      <c r="DYQ73" s="184"/>
      <c r="DYR73" s="184"/>
      <c r="DYS73" s="184"/>
      <c r="DYT73" s="184"/>
      <c r="DYU73" s="184"/>
      <c r="DYV73" s="184"/>
      <c r="DYW73" s="184"/>
      <c r="DYX73" s="184"/>
      <c r="DYY73" s="184"/>
      <c r="DYZ73" s="184"/>
      <c r="DZA73" s="184"/>
      <c r="DZB73" s="184"/>
      <c r="DZC73" s="184"/>
      <c r="DZD73" s="183"/>
      <c r="DZE73" s="184"/>
      <c r="DZF73" s="184"/>
      <c r="DZG73" s="184"/>
      <c r="DZH73" s="184"/>
      <c r="DZI73" s="184"/>
      <c r="DZJ73" s="184"/>
      <c r="DZK73" s="184"/>
      <c r="DZL73" s="184"/>
      <c r="DZM73" s="184"/>
      <c r="DZN73" s="184"/>
      <c r="DZO73" s="184"/>
      <c r="DZP73" s="184"/>
      <c r="DZQ73" s="184"/>
      <c r="DZR73" s="184"/>
      <c r="DZS73" s="184"/>
      <c r="DZT73" s="184"/>
      <c r="DZU73" s="183"/>
      <c r="DZV73" s="184"/>
      <c r="DZW73" s="184"/>
      <c r="DZX73" s="184"/>
      <c r="DZY73" s="184"/>
      <c r="DZZ73" s="184"/>
      <c r="EAA73" s="184"/>
      <c r="EAB73" s="184"/>
      <c r="EAC73" s="184"/>
      <c r="EAD73" s="184"/>
      <c r="EAE73" s="184"/>
      <c r="EAF73" s="184"/>
      <c r="EAG73" s="184"/>
      <c r="EAH73" s="184"/>
      <c r="EAI73" s="184"/>
      <c r="EAJ73" s="184"/>
      <c r="EAK73" s="184"/>
      <c r="EAL73" s="183"/>
      <c r="EAM73" s="184"/>
      <c r="EAN73" s="184"/>
      <c r="EAO73" s="184"/>
      <c r="EAP73" s="184"/>
      <c r="EAQ73" s="184"/>
      <c r="EAR73" s="184"/>
      <c r="EAS73" s="184"/>
      <c r="EAT73" s="184"/>
      <c r="EAU73" s="184"/>
      <c r="EAV73" s="184"/>
      <c r="EAW73" s="184"/>
      <c r="EAX73" s="184"/>
      <c r="EAY73" s="184"/>
      <c r="EAZ73" s="184"/>
      <c r="EBA73" s="184"/>
      <c r="EBB73" s="184"/>
      <c r="EBC73" s="183"/>
      <c r="EBD73" s="184"/>
      <c r="EBE73" s="184"/>
      <c r="EBF73" s="184"/>
      <c r="EBG73" s="184"/>
      <c r="EBH73" s="184"/>
      <c r="EBI73" s="184"/>
      <c r="EBJ73" s="184"/>
      <c r="EBK73" s="184"/>
      <c r="EBL73" s="184"/>
      <c r="EBM73" s="184"/>
      <c r="EBN73" s="184"/>
      <c r="EBO73" s="184"/>
      <c r="EBP73" s="184"/>
      <c r="EBQ73" s="184"/>
      <c r="EBR73" s="184"/>
      <c r="EBS73" s="184"/>
      <c r="EBT73" s="183"/>
      <c r="EBU73" s="184"/>
      <c r="EBV73" s="184"/>
      <c r="EBW73" s="184"/>
      <c r="EBX73" s="184"/>
      <c r="EBY73" s="184"/>
      <c r="EBZ73" s="184"/>
      <c r="ECA73" s="184"/>
      <c r="ECB73" s="184"/>
      <c r="ECC73" s="184"/>
      <c r="ECD73" s="184"/>
      <c r="ECE73" s="184"/>
      <c r="ECF73" s="184"/>
      <c r="ECG73" s="184"/>
      <c r="ECH73" s="184"/>
      <c r="ECI73" s="184"/>
      <c r="ECJ73" s="184"/>
      <c r="ECK73" s="183"/>
      <c r="ECL73" s="184"/>
      <c r="ECM73" s="184"/>
      <c r="ECN73" s="184"/>
      <c r="ECO73" s="184"/>
      <c r="ECP73" s="184"/>
      <c r="ECQ73" s="184"/>
      <c r="ECR73" s="184"/>
      <c r="ECS73" s="184"/>
      <c r="ECT73" s="184"/>
      <c r="ECU73" s="184"/>
      <c r="ECV73" s="184"/>
      <c r="ECW73" s="184"/>
      <c r="ECX73" s="184"/>
      <c r="ECY73" s="184"/>
      <c r="ECZ73" s="184"/>
      <c r="EDA73" s="184"/>
      <c r="EDB73" s="183"/>
      <c r="EDC73" s="184"/>
      <c r="EDD73" s="184"/>
      <c r="EDE73" s="184"/>
      <c r="EDF73" s="184"/>
      <c r="EDG73" s="184"/>
      <c r="EDH73" s="184"/>
      <c r="EDI73" s="184"/>
      <c r="EDJ73" s="184"/>
      <c r="EDK73" s="184"/>
      <c r="EDL73" s="184"/>
      <c r="EDM73" s="184"/>
      <c r="EDN73" s="184"/>
      <c r="EDO73" s="184"/>
      <c r="EDP73" s="184"/>
      <c r="EDQ73" s="184"/>
      <c r="EDR73" s="184"/>
      <c r="EDS73" s="183"/>
      <c r="EDT73" s="184"/>
      <c r="EDU73" s="184"/>
      <c r="EDV73" s="184"/>
      <c r="EDW73" s="184"/>
      <c r="EDX73" s="184"/>
      <c r="EDY73" s="184"/>
      <c r="EDZ73" s="184"/>
      <c r="EEA73" s="184"/>
      <c r="EEB73" s="184"/>
      <c r="EEC73" s="184"/>
      <c r="EED73" s="184"/>
      <c r="EEE73" s="184"/>
      <c r="EEF73" s="184"/>
      <c r="EEG73" s="184"/>
      <c r="EEH73" s="184"/>
      <c r="EEI73" s="184"/>
      <c r="EEJ73" s="183"/>
      <c r="EEK73" s="184"/>
      <c r="EEL73" s="184"/>
      <c r="EEM73" s="184"/>
      <c r="EEN73" s="184"/>
      <c r="EEO73" s="184"/>
      <c r="EEP73" s="184"/>
      <c r="EEQ73" s="184"/>
      <c r="EER73" s="184"/>
      <c r="EES73" s="184"/>
      <c r="EET73" s="184"/>
      <c r="EEU73" s="184"/>
      <c r="EEV73" s="184"/>
      <c r="EEW73" s="184"/>
      <c r="EEX73" s="184"/>
      <c r="EEY73" s="184"/>
      <c r="EEZ73" s="184"/>
      <c r="EFA73" s="183"/>
      <c r="EFB73" s="184"/>
      <c r="EFC73" s="184"/>
      <c r="EFD73" s="184"/>
      <c r="EFE73" s="184"/>
      <c r="EFF73" s="184"/>
      <c r="EFG73" s="184"/>
      <c r="EFH73" s="184"/>
      <c r="EFI73" s="184"/>
      <c r="EFJ73" s="184"/>
      <c r="EFK73" s="184"/>
      <c r="EFL73" s="184"/>
      <c r="EFM73" s="184"/>
      <c r="EFN73" s="184"/>
      <c r="EFO73" s="184"/>
      <c r="EFP73" s="184"/>
      <c r="EFQ73" s="184"/>
      <c r="EFR73" s="183"/>
      <c r="EFS73" s="184"/>
      <c r="EFT73" s="184"/>
      <c r="EFU73" s="184"/>
      <c r="EFV73" s="184"/>
      <c r="EFW73" s="184"/>
      <c r="EFX73" s="184"/>
      <c r="EFY73" s="184"/>
      <c r="EFZ73" s="184"/>
      <c r="EGA73" s="184"/>
      <c r="EGB73" s="184"/>
      <c r="EGC73" s="184"/>
      <c r="EGD73" s="184"/>
      <c r="EGE73" s="184"/>
      <c r="EGF73" s="184"/>
      <c r="EGG73" s="184"/>
      <c r="EGH73" s="184"/>
      <c r="EGI73" s="183"/>
      <c r="EGJ73" s="184"/>
      <c r="EGK73" s="184"/>
      <c r="EGL73" s="184"/>
      <c r="EGM73" s="184"/>
      <c r="EGN73" s="184"/>
      <c r="EGO73" s="184"/>
      <c r="EGP73" s="184"/>
      <c r="EGQ73" s="184"/>
      <c r="EGR73" s="184"/>
      <c r="EGS73" s="184"/>
      <c r="EGT73" s="184"/>
      <c r="EGU73" s="184"/>
      <c r="EGV73" s="184"/>
      <c r="EGW73" s="184"/>
      <c r="EGX73" s="184"/>
      <c r="EGY73" s="184"/>
      <c r="EGZ73" s="183"/>
      <c r="EHA73" s="184"/>
      <c r="EHB73" s="184"/>
      <c r="EHC73" s="184"/>
      <c r="EHD73" s="184"/>
      <c r="EHE73" s="184"/>
      <c r="EHF73" s="184"/>
      <c r="EHG73" s="184"/>
      <c r="EHH73" s="184"/>
      <c r="EHI73" s="184"/>
      <c r="EHJ73" s="184"/>
      <c r="EHK73" s="184"/>
      <c r="EHL73" s="184"/>
      <c r="EHM73" s="184"/>
      <c r="EHN73" s="184"/>
      <c r="EHO73" s="184"/>
      <c r="EHP73" s="184"/>
      <c r="EHQ73" s="183"/>
      <c r="EHR73" s="184"/>
      <c r="EHS73" s="184"/>
      <c r="EHT73" s="184"/>
      <c r="EHU73" s="184"/>
      <c r="EHV73" s="184"/>
      <c r="EHW73" s="184"/>
      <c r="EHX73" s="184"/>
      <c r="EHY73" s="184"/>
      <c r="EHZ73" s="184"/>
      <c r="EIA73" s="184"/>
      <c r="EIB73" s="184"/>
      <c r="EIC73" s="184"/>
      <c r="EID73" s="184"/>
      <c r="EIE73" s="184"/>
      <c r="EIF73" s="184"/>
      <c r="EIG73" s="184"/>
      <c r="EIH73" s="183"/>
      <c r="EII73" s="184"/>
      <c r="EIJ73" s="184"/>
      <c r="EIK73" s="184"/>
      <c r="EIL73" s="184"/>
      <c r="EIM73" s="184"/>
      <c r="EIN73" s="184"/>
      <c r="EIO73" s="184"/>
      <c r="EIP73" s="184"/>
      <c r="EIQ73" s="184"/>
      <c r="EIR73" s="184"/>
      <c r="EIS73" s="184"/>
      <c r="EIT73" s="184"/>
      <c r="EIU73" s="184"/>
      <c r="EIV73" s="184"/>
      <c r="EIW73" s="184"/>
      <c r="EIX73" s="184"/>
      <c r="EIY73" s="183"/>
      <c r="EIZ73" s="184"/>
      <c r="EJA73" s="184"/>
      <c r="EJB73" s="184"/>
      <c r="EJC73" s="184"/>
      <c r="EJD73" s="184"/>
      <c r="EJE73" s="184"/>
      <c r="EJF73" s="184"/>
      <c r="EJG73" s="184"/>
      <c r="EJH73" s="184"/>
      <c r="EJI73" s="184"/>
      <c r="EJJ73" s="184"/>
      <c r="EJK73" s="184"/>
      <c r="EJL73" s="184"/>
      <c r="EJM73" s="184"/>
      <c r="EJN73" s="184"/>
      <c r="EJO73" s="184"/>
      <c r="EJP73" s="183"/>
      <c r="EJQ73" s="184"/>
      <c r="EJR73" s="184"/>
      <c r="EJS73" s="184"/>
      <c r="EJT73" s="184"/>
      <c r="EJU73" s="184"/>
      <c r="EJV73" s="184"/>
      <c r="EJW73" s="184"/>
      <c r="EJX73" s="184"/>
      <c r="EJY73" s="184"/>
      <c r="EJZ73" s="184"/>
      <c r="EKA73" s="184"/>
      <c r="EKB73" s="184"/>
      <c r="EKC73" s="184"/>
      <c r="EKD73" s="184"/>
      <c r="EKE73" s="184"/>
      <c r="EKF73" s="184"/>
      <c r="EKG73" s="183"/>
      <c r="EKH73" s="184"/>
      <c r="EKI73" s="184"/>
      <c r="EKJ73" s="184"/>
      <c r="EKK73" s="184"/>
      <c r="EKL73" s="184"/>
      <c r="EKM73" s="184"/>
      <c r="EKN73" s="184"/>
      <c r="EKO73" s="184"/>
      <c r="EKP73" s="184"/>
      <c r="EKQ73" s="184"/>
      <c r="EKR73" s="184"/>
      <c r="EKS73" s="184"/>
      <c r="EKT73" s="184"/>
      <c r="EKU73" s="184"/>
      <c r="EKV73" s="184"/>
      <c r="EKW73" s="184"/>
      <c r="EKX73" s="183"/>
      <c r="EKY73" s="184"/>
      <c r="EKZ73" s="184"/>
      <c r="ELA73" s="184"/>
      <c r="ELB73" s="184"/>
      <c r="ELC73" s="184"/>
      <c r="ELD73" s="184"/>
      <c r="ELE73" s="184"/>
      <c r="ELF73" s="184"/>
      <c r="ELG73" s="184"/>
      <c r="ELH73" s="184"/>
      <c r="ELI73" s="184"/>
      <c r="ELJ73" s="184"/>
      <c r="ELK73" s="184"/>
      <c r="ELL73" s="184"/>
      <c r="ELM73" s="184"/>
      <c r="ELN73" s="184"/>
      <c r="ELO73" s="183"/>
      <c r="ELP73" s="184"/>
      <c r="ELQ73" s="184"/>
      <c r="ELR73" s="184"/>
      <c r="ELS73" s="184"/>
      <c r="ELT73" s="184"/>
      <c r="ELU73" s="184"/>
      <c r="ELV73" s="184"/>
      <c r="ELW73" s="184"/>
      <c r="ELX73" s="184"/>
      <c r="ELY73" s="184"/>
      <c r="ELZ73" s="184"/>
      <c r="EMA73" s="184"/>
      <c r="EMB73" s="184"/>
      <c r="EMC73" s="184"/>
      <c r="EMD73" s="184"/>
      <c r="EME73" s="184"/>
      <c r="EMF73" s="183"/>
      <c r="EMG73" s="184"/>
      <c r="EMH73" s="184"/>
      <c r="EMI73" s="184"/>
      <c r="EMJ73" s="184"/>
      <c r="EMK73" s="184"/>
      <c r="EML73" s="184"/>
      <c r="EMM73" s="184"/>
      <c r="EMN73" s="184"/>
      <c r="EMO73" s="184"/>
      <c r="EMP73" s="184"/>
      <c r="EMQ73" s="184"/>
      <c r="EMR73" s="184"/>
      <c r="EMS73" s="184"/>
      <c r="EMT73" s="184"/>
      <c r="EMU73" s="184"/>
      <c r="EMV73" s="184"/>
      <c r="EMW73" s="183"/>
      <c r="EMX73" s="184"/>
      <c r="EMY73" s="184"/>
      <c r="EMZ73" s="184"/>
      <c r="ENA73" s="184"/>
      <c r="ENB73" s="184"/>
      <c r="ENC73" s="184"/>
      <c r="END73" s="184"/>
      <c r="ENE73" s="184"/>
      <c r="ENF73" s="184"/>
      <c r="ENG73" s="184"/>
      <c r="ENH73" s="184"/>
      <c r="ENI73" s="184"/>
      <c r="ENJ73" s="184"/>
      <c r="ENK73" s="184"/>
      <c r="ENL73" s="184"/>
      <c r="ENM73" s="184"/>
      <c r="ENN73" s="183"/>
      <c r="ENO73" s="184"/>
      <c r="ENP73" s="184"/>
      <c r="ENQ73" s="184"/>
      <c r="ENR73" s="184"/>
      <c r="ENS73" s="184"/>
      <c r="ENT73" s="184"/>
      <c r="ENU73" s="184"/>
      <c r="ENV73" s="184"/>
      <c r="ENW73" s="184"/>
      <c r="ENX73" s="184"/>
      <c r="ENY73" s="184"/>
      <c r="ENZ73" s="184"/>
      <c r="EOA73" s="184"/>
      <c r="EOB73" s="184"/>
      <c r="EOC73" s="184"/>
      <c r="EOD73" s="184"/>
      <c r="EOE73" s="183"/>
      <c r="EOF73" s="184"/>
      <c r="EOG73" s="184"/>
      <c r="EOH73" s="184"/>
      <c r="EOI73" s="184"/>
      <c r="EOJ73" s="184"/>
      <c r="EOK73" s="184"/>
      <c r="EOL73" s="184"/>
      <c r="EOM73" s="184"/>
      <c r="EON73" s="184"/>
      <c r="EOO73" s="184"/>
      <c r="EOP73" s="184"/>
      <c r="EOQ73" s="184"/>
      <c r="EOR73" s="184"/>
      <c r="EOS73" s="184"/>
      <c r="EOT73" s="184"/>
      <c r="EOU73" s="184"/>
      <c r="EOV73" s="183"/>
      <c r="EOW73" s="184"/>
      <c r="EOX73" s="184"/>
      <c r="EOY73" s="184"/>
      <c r="EOZ73" s="184"/>
      <c r="EPA73" s="184"/>
      <c r="EPB73" s="184"/>
      <c r="EPC73" s="184"/>
      <c r="EPD73" s="184"/>
      <c r="EPE73" s="184"/>
      <c r="EPF73" s="184"/>
      <c r="EPG73" s="184"/>
      <c r="EPH73" s="184"/>
      <c r="EPI73" s="184"/>
      <c r="EPJ73" s="184"/>
      <c r="EPK73" s="184"/>
      <c r="EPL73" s="184"/>
      <c r="EPM73" s="183"/>
      <c r="EPN73" s="184"/>
      <c r="EPO73" s="184"/>
      <c r="EPP73" s="184"/>
      <c r="EPQ73" s="184"/>
      <c r="EPR73" s="184"/>
      <c r="EPS73" s="184"/>
      <c r="EPT73" s="184"/>
      <c r="EPU73" s="184"/>
      <c r="EPV73" s="184"/>
      <c r="EPW73" s="184"/>
      <c r="EPX73" s="184"/>
      <c r="EPY73" s="184"/>
      <c r="EPZ73" s="184"/>
      <c r="EQA73" s="184"/>
      <c r="EQB73" s="184"/>
      <c r="EQC73" s="184"/>
      <c r="EQD73" s="183"/>
      <c r="EQE73" s="184"/>
      <c r="EQF73" s="184"/>
      <c r="EQG73" s="184"/>
      <c r="EQH73" s="184"/>
      <c r="EQI73" s="184"/>
      <c r="EQJ73" s="184"/>
      <c r="EQK73" s="184"/>
      <c r="EQL73" s="184"/>
      <c r="EQM73" s="184"/>
      <c r="EQN73" s="184"/>
      <c r="EQO73" s="184"/>
      <c r="EQP73" s="184"/>
      <c r="EQQ73" s="184"/>
      <c r="EQR73" s="184"/>
      <c r="EQS73" s="184"/>
      <c r="EQT73" s="184"/>
      <c r="EQU73" s="183"/>
      <c r="EQV73" s="184"/>
      <c r="EQW73" s="184"/>
      <c r="EQX73" s="184"/>
      <c r="EQY73" s="184"/>
      <c r="EQZ73" s="184"/>
      <c r="ERA73" s="184"/>
      <c r="ERB73" s="184"/>
      <c r="ERC73" s="184"/>
      <c r="ERD73" s="184"/>
      <c r="ERE73" s="184"/>
      <c r="ERF73" s="184"/>
      <c r="ERG73" s="184"/>
      <c r="ERH73" s="184"/>
      <c r="ERI73" s="184"/>
      <c r="ERJ73" s="184"/>
      <c r="ERK73" s="184"/>
      <c r="ERL73" s="183"/>
      <c r="ERM73" s="184"/>
      <c r="ERN73" s="184"/>
      <c r="ERO73" s="184"/>
      <c r="ERP73" s="184"/>
      <c r="ERQ73" s="184"/>
      <c r="ERR73" s="184"/>
      <c r="ERS73" s="184"/>
      <c r="ERT73" s="184"/>
      <c r="ERU73" s="184"/>
      <c r="ERV73" s="184"/>
      <c r="ERW73" s="184"/>
      <c r="ERX73" s="184"/>
      <c r="ERY73" s="184"/>
      <c r="ERZ73" s="184"/>
      <c r="ESA73" s="184"/>
      <c r="ESB73" s="184"/>
      <c r="ESC73" s="183"/>
      <c r="ESD73" s="184"/>
      <c r="ESE73" s="184"/>
      <c r="ESF73" s="184"/>
      <c r="ESG73" s="184"/>
      <c r="ESH73" s="184"/>
      <c r="ESI73" s="184"/>
      <c r="ESJ73" s="184"/>
      <c r="ESK73" s="184"/>
      <c r="ESL73" s="184"/>
      <c r="ESM73" s="184"/>
      <c r="ESN73" s="184"/>
      <c r="ESO73" s="184"/>
      <c r="ESP73" s="184"/>
      <c r="ESQ73" s="184"/>
      <c r="ESR73" s="184"/>
      <c r="ESS73" s="184"/>
      <c r="EST73" s="183"/>
      <c r="ESU73" s="184"/>
      <c r="ESV73" s="184"/>
      <c r="ESW73" s="184"/>
      <c r="ESX73" s="184"/>
      <c r="ESY73" s="184"/>
      <c r="ESZ73" s="184"/>
      <c r="ETA73" s="184"/>
      <c r="ETB73" s="184"/>
      <c r="ETC73" s="184"/>
      <c r="ETD73" s="184"/>
      <c r="ETE73" s="184"/>
      <c r="ETF73" s="184"/>
      <c r="ETG73" s="184"/>
      <c r="ETH73" s="184"/>
      <c r="ETI73" s="184"/>
      <c r="ETJ73" s="184"/>
      <c r="ETK73" s="183"/>
      <c r="ETL73" s="184"/>
      <c r="ETM73" s="184"/>
      <c r="ETN73" s="184"/>
      <c r="ETO73" s="184"/>
      <c r="ETP73" s="184"/>
      <c r="ETQ73" s="184"/>
      <c r="ETR73" s="184"/>
      <c r="ETS73" s="184"/>
      <c r="ETT73" s="184"/>
      <c r="ETU73" s="184"/>
      <c r="ETV73" s="184"/>
      <c r="ETW73" s="184"/>
      <c r="ETX73" s="184"/>
      <c r="ETY73" s="184"/>
      <c r="ETZ73" s="184"/>
      <c r="EUA73" s="184"/>
      <c r="EUB73" s="183"/>
      <c r="EUC73" s="184"/>
      <c r="EUD73" s="184"/>
      <c r="EUE73" s="184"/>
      <c r="EUF73" s="184"/>
      <c r="EUG73" s="184"/>
      <c r="EUH73" s="184"/>
      <c r="EUI73" s="184"/>
      <c r="EUJ73" s="184"/>
      <c r="EUK73" s="184"/>
      <c r="EUL73" s="184"/>
      <c r="EUM73" s="184"/>
      <c r="EUN73" s="184"/>
      <c r="EUO73" s="184"/>
      <c r="EUP73" s="184"/>
      <c r="EUQ73" s="184"/>
      <c r="EUR73" s="184"/>
      <c r="EUS73" s="183"/>
      <c r="EUT73" s="184"/>
      <c r="EUU73" s="184"/>
      <c r="EUV73" s="184"/>
      <c r="EUW73" s="184"/>
      <c r="EUX73" s="184"/>
      <c r="EUY73" s="184"/>
      <c r="EUZ73" s="184"/>
      <c r="EVA73" s="184"/>
      <c r="EVB73" s="184"/>
      <c r="EVC73" s="184"/>
      <c r="EVD73" s="184"/>
      <c r="EVE73" s="184"/>
      <c r="EVF73" s="184"/>
      <c r="EVG73" s="184"/>
      <c r="EVH73" s="184"/>
      <c r="EVI73" s="184"/>
      <c r="EVJ73" s="183"/>
      <c r="EVK73" s="184"/>
      <c r="EVL73" s="184"/>
      <c r="EVM73" s="184"/>
      <c r="EVN73" s="184"/>
      <c r="EVO73" s="184"/>
      <c r="EVP73" s="184"/>
      <c r="EVQ73" s="184"/>
      <c r="EVR73" s="184"/>
      <c r="EVS73" s="184"/>
      <c r="EVT73" s="184"/>
      <c r="EVU73" s="184"/>
      <c r="EVV73" s="184"/>
      <c r="EVW73" s="184"/>
      <c r="EVX73" s="184"/>
      <c r="EVY73" s="184"/>
      <c r="EVZ73" s="184"/>
      <c r="EWA73" s="183"/>
      <c r="EWB73" s="184"/>
      <c r="EWC73" s="184"/>
      <c r="EWD73" s="184"/>
      <c r="EWE73" s="184"/>
      <c r="EWF73" s="184"/>
      <c r="EWG73" s="184"/>
      <c r="EWH73" s="184"/>
      <c r="EWI73" s="184"/>
      <c r="EWJ73" s="184"/>
      <c r="EWK73" s="184"/>
      <c r="EWL73" s="184"/>
      <c r="EWM73" s="184"/>
      <c r="EWN73" s="184"/>
      <c r="EWO73" s="184"/>
      <c r="EWP73" s="184"/>
      <c r="EWQ73" s="184"/>
      <c r="EWR73" s="183"/>
      <c r="EWS73" s="184"/>
      <c r="EWT73" s="184"/>
      <c r="EWU73" s="184"/>
      <c r="EWV73" s="184"/>
      <c r="EWW73" s="184"/>
      <c r="EWX73" s="184"/>
      <c r="EWY73" s="184"/>
      <c r="EWZ73" s="184"/>
      <c r="EXA73" s="184"/>
      <c r="EXB73" s="184"/>
      <c r="EXC73" s="184"/>
      <c r="EXD73" s="184"/>
      <c r="EXE73" s="184"/>
      <c r="EXF73" s="184"/>
      <c r="EXG73" s="184"/>
      <c r="EXH73" s="184"/>
      <c r="EXI73" s="183"/>
      <c r="EXJ73" s="184"/>
      <c r="EXK73" s="184"/>
      <c r="EXL73" s="184"/>
      <c r="EXM73" s="184"/>
      <c r="EXN73" s="184"/>
      <c r="EXO73" s="184"/>
      <c r="EXP73" s="184"/>
      <c r="EXQ73" s="184"/>
      <c r="EXR73" s="184"/>
      <c r="EXS73" s="184"/>
      <c r="EXT73" s="184"/>
      <c r="EXU73" s="184"/>
      <c r="EXV73" s="184"/>
      <c r="EXW73" s="184"/>
      <c r="EXX73" s="184"/>
      <c r="EXY73" s="184"/>
      <c r="EXZ73" s="183"/>
      <c r="EYA73" s="184"/>
      <c r="EYB73" s="184"/>
      <c r="EYC73" s="184"/>
      <c r="EYD73" s="184"/>
      <c r="EYE73" s="184"/>
      <c r="EYF73" s="184"/>
      <c r="EYG73" s="184"/>
      <c r="EYH73" s="184"/>
      <c r="EYI73" s="184"/>
      <c r="EYJ73" s="184"/>
      <c r="EYK73" s="184"/>
      <c r="EYL73" s="184"/>
      <c r="EYM73" s="184"/>
      <c r="EYN73" s="184"/>
      <c r="EYO73" s="184"/>
      <c r="EYP73" s="184"/>
      <c r="EYQ73" s="183"/>
      <c r="EYR73" s="184"/>
      <c r="EYS73" s="184"/>
      <c r="EYT73" s="184"/>
      <c r="EYU73" s="184"/>
      <c r="EYV73" s="184"/>
      <c r="EYW73" s="184"/>
      <c r="EYX73" s="184"/>
      <c r="EYY73" s="184"/>
      <c r="EYZ73" s="184"/>
      <c r="EZA73" s="184"/>
      <c r="EZB73" s="184"/>
      <c r="EZC73" s="184"/>
      <c r="EZD73" s="184"/>
      <c r="EZE73" s="184"/>
      <c r="EZF73" s="184"/>
      <c r="EZG73" s="184"/>
      <c r="EZH73" s="183"/>
      <c r="EZI73" s="184"/>
      <c r="EZJ73" s="184"/>
      <c r="EZK73" s="184"/>
      <c r="EZL73" s="184"/>
      <c r="EZM73" s="184"/>
      <c r="EZN73" s="184"/>
      <c r="EZO73" s="184"/>
      <c r="EZP73" s="184"/>
      <c r="EZQ73" s="184"/>
      <c r="EZR73" s="184"/>
      <c r="EZS73" s="184"/>
      <c r="EZT73" s="184"/>
      <c r="EZU73" s="184"/>
      <c r="EZV73" s="184"/>
      <c r="EZW73" s="184"/>
      <c r="EZX73" s="184"/>
      <c r="EZY73" s="183"/>
      <c r="EZZ73" s="184"/>
      <c r="FAA73" s="184"/>
      <c r="FAB73" s="184"/>
      <c r="FAC73" s="184"/>
      <c r="FAD73" s="184"/>
      <c r="FAE73" s="184"/>
      <c r="FAF73" s="184"/>
      <c r="FAG73" s="184"/>
      <c r="FAH73" s="184"/>
      <c r="FAI73" s="184"/>
      <c r="FAJ73" s="184"/>
      <c r="FAK73" s="184"/>
      <c r="FAL73" s="184"/>
      <c r="FAM73" s="184"/>
      <c r="FAN73" s="184"/>
      <c r="FAO73" s="184"/>
      <c r="FAP73" s="183"/>
      <c r="FAQ73" s="184"/>
      <c r="FAR73" s="184"/>
      <c r="FAS73" s="184"/>
      <c r="FAT73" s="184"/>
      <c r="FAU73" s="184"/>
      <c r="FAV73" s="184"/>
      <c r="FAW73" s="184"/>
      <c r="FAX73" s="184"/>
      <c r="FAY73" s="184"/>
      <c r="FAZ73" s="184"/>
      <c r="FBA73" s="184"/>
      <c r="FBB73" s="184"/>
      <c r="FBC73" s="184"/>
      <c r="FBD73" s="184"/>
      <c r="FBE73" s="184"/>
      <c r="FBF73" s="184"/>
      <c r="FBG73" s="183"/>
      <c r="FBH73" s="184"/>
      <c r="FBI73" s="184"/>
      <c r="FBJ73" s="184"/>
      <c r="FBK73" s="184"/>
      <c r="FBL73" s="184"/>
      <c r="FBM73" s="184"/>
      <c r="FBN73" s="184"/>
      <c r="FBO73" s="184"/>
      <c r="FBP73" s="184"/>
      <c r="FBQ73" s="184"/>
      <c r="FBR73" s="184"/>
      <c r="FBS73" s="184"/>
      <c r="FBT73" s="184"/>
      <c r="FBU73" s="184"/>
      <c r="FBV73" s="184"/>
      <c r="FBW73" s="184"/>
      <c r="FBX73" s="183"/>
      <c r="FBY73" s="184"/>
      <c r="FBZ73" s="184"/>
      <c r="FCA73" s="184"/>
      <c r="FCB73" s="184"/>
      <c r="FCC73" s="184"/>
      <c r="FCD73" s="184"/>
      <c r="FCE73" s="184"/>
      <c r="FCF73" s="184"/>
      <c r="FCG73" s="184"/>
      <c r="FCH73" s="184"/>
      <c r="FCI73" s="184"/>
      <c r="FCJ73" s="184"/>
      <c r="FCK73" s="184"/>
      <c r="FCL73" s="184"/>
      <c r="FCM73" s="184"/>
      <c r="FCN73" s="184"/>
      <c r="FCO73" s="183"/>
      <c r="FCP73" s="184"/>
      <c r="FCQ73" s="184"/>
      <c r="FCR73" s="184"/>
      <c r="FCS73" s="184"/>
      <c r="FCT73" s="184"/>
      <c r="FCU73" s="184"/>
      <c r="FCV73" s="184"/>
      <c r="FCW73" s="184"/>
      <c r="FCX73" s="184"/>
      <c r="FCY73" s="184"/>
      <c r="FCZ73" s="184"/>
      <c r="FDA73" s="184"/>
      <c r="FDB73" s="184"/>
      <c r="FDC73" s="184"/>
      <c r="FDD73" s="184"/>
      <c r="FDE73" s="184"/>
      <c r="FDF73" s="183"/>
      <c r="FDG73" s="184"/>
      <c r="FDH73" s="184"/>
      <c r="FDI73" s="184"/>
      <c r="FDJ73" s="184"/>
      <c r="FDK73" s="184"/>
      <c r="FDL73" s="184"/>
      <c r="FDM73" s="184"/>
      <c r="FDN73" s="184"/>
      <c r="FDO73" s="184"/>
      <c r="FDP73" s="184"/>
      <c r="FDQ73" s="184"/>
      <c r="FDR73" s="184"/>
      <c r="FDS73" s="184"/>
      <c r="FDT73" s="184"/>
      <c r="FDU73" s="184"/>
      <c r="FDV73" s="184"/>
      <c r="FDW73" s="183"/>
      <c r="FDX73" s="184"/>
      <c r="FDY73" s="184"/>
      <c r="FDZ73" s="184"/>
      <c r="FEA73" s="184"/>
      <c r="FEB73" s="184"/>
      <c r="FEC73" s="184"/>
      <c r="FED73" s="184"/>
      <c r="FEE73" s="184"/>
      <c r="FEF73" s="184"/>
      <c r="FEG73" s="184"/>
      <c r="FEH73" s="184"/>
      <c r="FEI73" s="184"/>
      <c r="FEJ73" s="184"/>
      <c r="FEK73" s="184"/>
      <c r="FEL73" s="184"/>
      <c r="FEM73" s="184"/>
      <c r="FEN73" s="183"/>
      <c r="FEO73" s="184"/>
      <c r="FEP73" s="184"/>
      <c r="FEQ73" s="184"/>
      <c r="FER73" s="184"/>
      <c r="FES73" s="184"/>
      <c r="FET73" s="184"/>
      <c r="FEU73" s="184"/>
      <c r="FEV73" s="184"/>
      <c r="FEW73" s="184"/>
      <c r="FEX73" s="184"/>
      <c r="FEY73" s="184"/>
      <c r="FEZ73" s="184"/>
      <c r="FFA73" s="184"/>
      <c r="FFB73" s="184"/>
      <c r="FFC73" s="184"/>
      <c r="FFD73" s="184"/>
      <c r="FFE73" s="183"/>
      <c r="FFF73" s="184"/>
      <c r="FFG73" s="184"/>
      <c r="FFH73" s="184"/>
      <c r="FFI73" s="184"/>
      <c r="FFJ73" s="184"/>
      <c r="FFK73" s="184"/>
      <c r="FFL73" s="184"/>
      <c r="FFM73" s="184"/>
      <c r="FFN73" s="184"/>
      <c r="FFO73" s="184"/>
      <c r="FFP73" s="184"/>
      <c r="FFQ73" s="184"/>
      <c r="FFR73" s="184"/>
      <c r="FFS73" s="184"/>
      <c r="FFT73" s="184"/>
      <c r="FFU73" s="184"/>
      <c r="FFV73" s="183"/>
      <c r="FFW73" s="184"/>
      <c r="FFX73" s="184"/>
      <c r="FFY73" s="184"/>
      <c r="FFZ73" s="184"/>
      <c r="FGA73" s="184"/>
      <c r="FGB73" s="184"/>
      <c r="FGC73" s="184"/>
      <c r="FGD73" s="184"/>
      <c r="FGE73" s="184"/>
      <c r="FGF73" s="184"/>
      <c r="FGG73" s="184"/>
      <c r="FGH73" s="184"/>
      <c r="FGI73" s="184"/>
      <c r="FGJ73" s="184"/>
      <c r="FGK73" s="184"/>
      <c r="FGL73" s="184"/>
      <c r="FGM73" s="183"/>
      <c r="FGN73" s="184"/>
      <c r="FGO73" s="184"/>
      <c r="FGP73" s="184"/>
      <c r="FGQ73" s="184"/>
      <c r="FGR73" s="184"/>
      <c r="FGS73" s="184"/>
      <c r="FGT73" s="184"/>
      <c r="FGU73" s="184"/>
      <c r="FGV73" s="184"/>
      <c r="FGW73" s="184"/>
      <c r="FGX73" s="184"/>
      <c r="FGY73" s="184"/>
      <c r="FGZ73" s="184"/>
      <c r="FHA73" s="184"/>
      <c r="FHB73" s="184"/>
      <c r="FHC73" s="184"/>
      <c r="FHD73" s="183"/>
      <c r="FHE73" s="184"/>
      <c r="FHF73" s="184"/>
      <c r="FHG73" s="184"/>
      <c r="FHH73" s="184"/>
      <c r="FHI73" s="184"/>
      <c r="FHJ73" s="184"/>
      <c r="FHK73" s="184"/>
      <c r="FHL73" s="184"/>
      <c r="FHM73" s="184"/>
      <c r="FHN73" s="184"/>
      <c r="FHO73" s="184"/>
      <c r="FHP73" s="184"/>
      <c r="FHQ73" s="184"/>
      <c r="FHR73" s="184"/>
      <c r="FHS73" s="184"/>
      <c r="FHT73" s="184"/>
      <c r="FHU73" s="183"/>
      <c r="FHV73" s="184"/>
      <c r="FHW73" s="184"/>
      <c r="FHX73" s="184"/>
      <c r="FHY73" s="184"/>
      <c r="FHZ73" s="184"/>
      <c r="FIA73" s="184"/>
      <c r="FIB73" s="184"/>
      <c r="FIC73" s="184"/>
      <c r="FID73" s="184"/>
      <c r="FIE73" s="184"/>
      <c r="FIF73" s="184"/>
      <c r="FIG73" s="184"/>
      <c r="FIH73" s="184"/>
      <c r="FII73" s="184"/>
      <c r="FIJ73" s="184"/>
      <c r="FIK73" s="184"/>
      <c r="FIL73" s="183"/>
      <c r="FIM73" s="184"/>
      <c r="FIN73" s="184"/>
      <c r="FIO73" s="184"/>
      <c r="FIP73" s="184"/>
      <c r="FIQ73" s="184"/>
      <c r="FIR73" s="184"/>
      <c r="FIS73" s="184"/>
      <c r="FIT73" s="184"/>
      <c r="FIU73" s="184"/>
      <c r="FIV73" s="184"/>
      <c r="FIW73" s="184"/>
      <c r="FIX73" s="184"/>
      <c r="FIY73" s="184"/>
      <c r="FIZ73" s="184"/>
      <c r="FJA73" s="184"/>
      <c r="FJB73" s="184"/>
      <c r="FJC73" s="183"/>
      <c r="FJD73" s="184"/>
      <c r="FJE73" s="184"/>
      <c r="FJF73" s="184"/>
      <c r="FJG73" s="184"/>
      <c r="FJH73" s="184"/>
      <c r="FJI73" s="184"/>
      <c r="FJJ73" s="184"/>
      <c r="FJK73" s="184"/>
      <c r="FJL73" s="184"/>
      <c r="FJM73" s="184"/>
      <c r="FJN73" s="184"/>
      <c r="FJO73" s="184"/>
      <c r="FJP73" s="184"/>
      <c r="FJQ73" s="184"/>
      <c r="FJR73" s="184"/>
      <c r="FJS73" s="184"/>
      <c r="FJT73" s="183"/>
      <c r="FJU73" s="184"/>
      <c r="FJV73" s="184"/>
      <c r="FJW73" s="184"/>
      <c r="FJX73" s="184"/>
      <c r="FJY73" s="184"/>
      <c r="FJZ73" s="184"/>
      <c r="FKA73" s="184"/>
      <c r="FKB73" s="184"/>
      <c r="FKC73" s="184"/>
      <c r="FKD73" s="184"/>
      <c r="FKE73" s="184"/>
      <c r="FKF73" s="184"/>
      <c r="FKG73" s="184"/>
      <c r="FKH73" s="184"/>
      <c r="FKI73" s="184"/>
      <c r="FKJ73" s="184"/>
      <c r="FKK73" s="183"/>
      <c r="FKL73" s="184"/>
      <c r="FKM73" s="184"/>
      <c r="FKN73" s="184"/>
      <c r="FKO73" s="184"/>
      <c r="FKP73" s="184"/>
      <c r="FKQ73" s="184"/>
      <c r="FKR73" s="184"/>
      <c r="FKS73" s="184"/>
      <c r="FKT73" s="184"/>
      <c r="FKU73" s="184"/>
      <c r="FKV73" s="184"/>
      <c r="FKW73" s="184"/>
      <c r="FKX73" s="184"/>
      <c r="FKY73" s="184"/>
      <c r="FKZ73" s="184"/>
      <c r="FLA73" s="184"/>
      <c r="FLB73" s="183"/>
      <c r="FLC73" s="184"/>
      <c r="FLD73" s="184"/>
      <c r="FLE73" s="184"/>
      <c r="FLF73" s="184"/>
      <c r="FLG73" s="184"/>
      <c r="FLH73" s="184"/>
      <c r="FLI73" s="184"/>
      <c r="FLJ73" s="184"/>
      <c r="FLK73" s="184"/>
      <c r="FLL73" s="184"/>
      <c r="FLM73" s="184"/>
      <c r="FLN73" s="184"/>
      <c r="FLO73" s="184"/>
      <c r="FLP73" s="184"/>
      <c r="FLQ73" s="184"/>
      <c r="FLR73" s="184"/>
      <c r="FLS73" s="183"/>
      <c r="FLT73" s="184"/>
      <c r="FLU73" s="184"/>
      <c r="FLV73" s="184"/>
      <c r="FLW73" s="184"/>
      <c r="FLX73" s="184"/>
      <c r="FLY73" s="184"/>
      <c r="FLZ73" s="184"/>
      <c r="FMA73" s="184"/>
      <c r="FMB73" s="184"/>
      <c r="FMC73" s="184"/>
      <c r="FMD73" s="184"/>
      <c r="FME73" s="184"/>
      <c r="FMF73" s="184"/>
      <c r="FMG73" s="184"/>
      <c r="FMH73" s="184"/>
      <c r="FMI73" s="184"/>
      <c r="FMJ73" s="183"/>
      <c r="FMK73" s="184"/>
      <c r="FML73" s="184"/>
      <c r="FMM73" s="184"/>
      <c r="FMN73" s="184"/>
      <c r="FMO73" s="184"/>
      <c r="FMP73" s="184"/>
      <c r="FMQ73" s="184"/>
      <c r="FMR73" s="184"/>
      <c r="FMS73" s="184"/>
      <c r="FMT73" s="184"/>
      <c r="FMU73" s="184"/>
      <c r="FMV73" s="184"/>
      <c r="FMW73" s="184"/>
      <c r="FMX73" s="184"/>
      <c r="FMY73" s="184"/>
      <c r="FMZ73" s="184"/>
      <c r="FNA73" s="183"/>
      <c r="FNB73" s="184"/>
      <c r="FNC73" s="184"/>
      <c r="FND73" s="184"/>
      <c r="FNE73" s="184"/>
      <c r="FNF73" s="184"/>
      <c r="FNG73" s="184"/>
      <c r="FNH73" s="184"/>
      <c r="FNI73" s="184"/>
      <c r="FNJ73" s="184"/>
      <c r="FNK73" s="184"/>
      <c r="FNL73" s="184"/>
      <c r="FNM73" s="184"/>
      <c r="FNN73" s="184"/>
      <c r="FNO73" s="184"/>
      <c r="FNP73" s="184"/>
      <c r="FNQ73" s="184"/>
      <c r="FNR73" s="183"/>
      <c r="FNS73" s="184"/>
      <c r="FNT73" s="184"/>
      <c r="FNU73" s="184"/>
      <c r="FNV73" s="184"/>
      <c r="FNW73" s="184"/>
      <c r="FNX73" s="184"/>
      <c r="FNY73" s="184"/>
      <c r="FNZ73" s="184"/>
      <c r="FOA73" s="184"/>
      <c r="FOB73" s="184"/>
      <c r="FOC73" s="184"/>
      <c r="FOD73" s="184"/>
      <c r="FOE73" s="184"/>
      <c r="FOF73" s="184"/>
      <c r="FOG73" s="184"/>
      <c r="FOH73" s="184"/>
      <c r="FOI73" s="183"/>
      <c r="FOJ73" s="184"/>
      <c r="FOK73" s="184"/>
      <c r="FOL73" s="184"/>
      <c r="FOM73" s="184"/>
      <c r="FON73" s="184"/>
      <c r="FOO73" s="184"/>
      <c r="FOP73" s="184"/>
      <c r="FOQ73" s="184"/>
      <c r="FOR73" s="184"/>
      <c r="FOS73" s="184"/>
      <c r="FOT73" s="184"/>
      <c r="FOU73" s="184"/>
      <c r="FOV73" s="184"/>
      <c r="FOW73" s="184"/>
      <c r="FOX73" s="184"/>
      <c r="FOY73" s="184"/>
      <c r="FOZ73" s="183"/>
      <c r="FPA73" s="184"/>
      <c r="FPB73" s="184"/>
      <c r="FPC73" s="184"/>
      <c r="FPD73" s="184"/>
      <c r="FPE73" s="184"/>
      <c r="FPF73" s="184"/>
      <c r="FPG73" s="184"/>
      <c r="FPH73" s="184"/>
      <c r="FPI73" s="184"/>
      <c r="FPJ73" s="184"/>
      <c r="FPK73" s="184"/>
      <c r="FPL73" s="184"/>
      <c r="FPM73" s="184"/>
      <c r="FPN73" s="184"/>
      <c r="FPO73" s="184"/>
      <c r="FPP73" s="184"/>
      <c r="FPQ73" s="183"/>
      <c r="FPR73" s="184"/>
      <c r="FPS73" s="184"/>
      <c r="FPT73" s="184"/>
      <c r="FPU73" s="184"/>
      <c r="FPV73" s="184"/>
      <c r="FPW73" s="184"/>
      <c r="FPX73" s="184"/>
      <c r="FPY73" s="184"/>
      <c r="FPZ73" s="184"/>
      <c r="FQA73" s="184"/>
      <c r="FQB73" s="184"/>
      <c r="FQC73" s="184"/>
      <c r="FQD73" s="184"/>
      <c r="FQE73" s="184"/>
      <c r="FQF73" s="184"/>
      <c r="FQG73" s="184"/>
      <c r="FQH73" s="183"/>
      <c r="FQI73" s="184"/>
      <c r="FQJ73" s="184"/>
      <c r="FQK73" s="184"/>
      <c r="FQL73" s="184"/>
      <c r="FQM73" s="184"/>
      <c r="FQN73" s="184"/>
      <c r="FQO73" s="184"/>
      <c r="FQP73" s="184"/>
      <c r="FQQ73" s="184"/>
      <c r="FQR73" s="184"/>
      <c r="FQS73" s="184"/>
      <c r="FQT73" s="184"/>
      <c r="FQU73" s="184"/>
      <c r="FQV73" s="184"/>
      <c r="FQW73" s="184"/>
      <c r="FQX73" s="184"/>
      <c r="FQY73" s="183"/>
      <c r="FQZ73" s="184"/>
      <c r="FRA73" s="184"/>
      <c r="FRB73" s="184"/>
      <c r="FRC73" s="184"/>
      <c r="FRD73" s="184"/>
      <c r="FRE73" s="184"/>
      <c r="FRF73" s="184"/>
      <c r="FRG73" s="184"/>
      <c r="FRH73" s="184"/>
      <c r="FRI73" s="184"/>
      <c r="FRJ73" s="184"/>
      <c r="FRK73" s="184"/>
      <c r="FRL73" s="184"/>
      <c r="FRM73" s="184"/>
      <c r="FRN73" s="184"/>
      <c r="FRO73" s="184"/>
      <c r="FRP73" s="183"/>
      <c r="FRQ73" s="184"/>
      <c r="FRR73" s="184"/>
      <c r="FRS73" s="184"/>
      <c r="FRT73" s="184"/>
      <c r="FRU73" s="184"/>
      <c r="FRV73" s="184"/>
      <c r="FRW73" s="184"/>
      <c r="FRX73" s="184"/>
      <c r="FRY73" s="184"/>
      <c r="FRZ73" s="184"/>
      <c r="FSA73" s="184"/>
      <c r="FSB73" s="184"/>
      <c r="FSC73" s="184"/>
      <c r="FSD73" s="184"/>
      <c r="FSE73" s="184"/>
      <c r="FSF73" s="184"/>
      <c r="FSG73" s="183"/>
      <c r="FSH73" s="184"/>
      <c r="FSI73" s="184"/>
      <c r="FSJ73" s="184"/>
      <c r="FSK73" s="184"/>
      <c r="FSL73" s="184"/>
      <c r="FSM73" s="184"/>
      <c r="FSN73" s="184"/>
      <c r="FSO73" s="184"/>
      <c r="FSP73" s="184"/>
      <c r="FSQ73" s="184"/>
      <c r="FSR73" s="184"/>
      <c r="FSS73" s="184"/>
      <c r="FST73" s="184"/>
      <c r="FSU73" s="184"/>
      <c r="FSV73" s="184"/>
      <c r="FSW73" s="184"/>
      <c r="FSX73" s="183"/>
      <c r="FSY73" s="184"/>
      <c r="FSZ73" s="184"/>
      <c r="FTA73" s="184"/>
      <c r="FTB73" s="184"/>
      <c r="FTC73" s="184"/>
      <c r="FTD73" s="184"/>
      <c r="FTE73" s="184"/>
      <c r="FTF73" s="184"/>
      <c r="FTG73" s="184"/>
      <c r="FTH73" s="184"/>
      <c r="FTI73" s="184"/>
      <c r="FTJ73" s="184"/>
      <c r="FTK73" s="184"/>
      <c r="FTL73" s="184"/>
      <c r="FTM73" s="184"/>
      <c r="FTN73" s="184"/>
      <c r="FTO73" s="183"/>
      <c r="FTP73" s="184"/>
      <c r="FTQ73" s="184"/>
      <c r="FTR73" s="184"/>
      <c r="FTS73" s="184"/>
      <c r="FTT73" s="184"/>
      <c r="FTU73" s="184"/>
      <c r="FTV73" s="184"/>
      <c r="FTW73" s="184"/>
      <c r="FTX73" s="184"/>
      <c r="FTY73" s="184"/>
      <c r="FTZ73" s="184"/>
      <c r="FUA73" s="184"/>
      <c r="FUB73" s="184"/>
      <c r="FUC73" s="184"/>
      <c r="FUD73" s="184"/>
      <c r="FUE73" s="184"/>
      <c r="FUF73" s="183"/>
      <c r="FUG73" s="184"/>
      <c r="FUH73" s="184"/>
      <c r="FUI73" s="184"/>
      <c r="FUJ73" s="184"/>
      <c r="FUK73" s="184"/>
      <c r="FUL73" s="184"/>
      <c r="FUM73" s="184"/>
      <c r="FUN73" s="184"/>
      <c r="FUO73" s="184"/>
      <c r="FUP73" s="184"/>
      <c r="FUQ73" s="184"/>
      <c r="FUR73" s="184"/>
      <c r="FUS73" s="184"/>
      <c r="FUT73" s="184"/>
      <c r="FUU73" s="184"/>
      <c r="FUV73" s="184"/>
      <c r="FUW73" s="183"/>
      <c r="FUX73" s="184"/>
      <c r="FUY73" s="184"/>
      <c r="FUZ73" s="184"/>
      <c r="FVA73" s="184"/>
      <c r="FVB73" s="184"/>
      <c r="FVC73" s="184"/>
      <c r="FVD73" s="184"/>
      <c r="FVE73" s="184"/>
      <c r="FVF73" s="184"/>
      <c r="FVG73" s="184"/>
      <c r="FVH73" s="184"/>
      <c r="FVI73" s="184"/>
      <c r="FVJ73" s="184"/>
      <c r="FVK73" s="184"/>
      <c r="FVL73" s="184"/>
      <c r="FVM73" s="184"/>
      <c r="FVN73" s="183"/>
      <c r="FVO73" s="184"/>
      <c r="FVP73" s="184"/>
      <c r="FVQ73" s="184"/>
      <c r="FVR73" s="184"/>
      <c r="FVS73" s="184"/>
      <c r="FVT73" s="184"/>
      <c r="FVU73" s="184"/>
      <c r="FVV73" s="184"/>
      <c r="FVW73" s="184"/>
      <c r="FVX73" s="184"/>
      <c r="FVY73" s="184"/>
      <c r="FVZ73" s="184"/>
      <c r="FWA73" s="184"/>
      <c r="FWB73" s="184"/>
      <c r="FWC73" s="184"/>
      <c r="FWD73" s="184"/>
      <c r="FWE73" s="183"/>
      <c r="FWF73" s="184"/>
      <c r="FWG73" s="184"/>
      <c r="FWH73" s="184"/>
      <c r="FWI73" s="184"/>
      <c r="FWJ73" s="184"/>
      <c r="FWK73" s="184"/>
      <c r="FWL73" s="184"/>
      <c r="FWM73" s="184"/>
      <c r="FWN73" s="184"/>
      <c r="FWO73" s="184"/>
      <c r="FWP73" s="184"/>
      <c r="FWQ73" s="184"/>
      <c r="FWR73" s="184"/>
      <c r="FWS73" s="184"/>
      <c r="FWT73" s="184"/>
      <c r="FWU73" s="184"/>
      <c r="FWV73" s="183"/>
      <c r="FWW73" s="184"/>
      <c r="FWX73" s="184"/>
      <c r="FWY73" s="184"/>
      <c r="FWZ73" s="184"/>
      <c r="FXA73" s="184"/>
      <c r="FXB73" s="184"/>
      <c r="FXC73" s="184"/>
      <c r="FXD73" s="184"/>
      <c r="FXE73" s="184"/>
      <c r="FXF73" s="184"/>
      <c r="FXG73" s="184"/>
      <c r="FXH73" s="184"/>
      <c r="FXI73" s="184"/>
      <c r="FXJ73" s="184"/>
      <c r="FXK73" s="184"/>
      <c r="FXL73" s="184"/>
      <c r="FXM73" s="183"/>
      <c r="FXN73" s="184"/>
      <c r="FXO73" s="184"/>
      <c r="FXP73" s="184"/>
      <c r="FXQ73" s="184"/>
      <c r="FXR73" s="184"/>
      <c r="FXS73" s="184"/>
      <c r="FXT73" s="184"/>
      <c r="FXU73" s="184"/>
      <c r="FXV73" s="184"/>
      <c r="FXW73" s="184"/>
      <c r="FXX73" s="184"/>
      <c r="FXY73" s="184"/>
      <c r="FXZ73" s="184"/>
      <c r="FYA73" s="184"/>
      <c r="FYB73" s="184"/>
      <c r="FYC73" s="184"/>
      <c r="FYD73" s="183"/>
      <c r="FYE73" s="184"/>
      <c r="FYF73" s="184"/>
      <c r="FYG73" s="184"/>
      <c r="FYH73" s="184"/>
      <c r="FYI73" s="184"/>
      <c r="FYJ73" s="184"/>
      <c r="FYK73" s="184"/>
      <c r="FYL73" s="184"/>
      <c r="FYM73" s="184"/>
      <c r="FYN73" s="184"/>
      <c r="FYO73" s="184"/>
      <c r="FYP73" s="184"/>
      <c r="FYQ73" s="184"/>
      <c r="FYR73" s="184"/>
      <c r="FYS73" s="184"/>
      <c r="FYT73" s="184"/>
      <c r="FYU73" s="183"/>
      <c r="FYV73" s="184"/>
      <c r="FYW73" s="184"/>
      <c r="FYX73" s="184"/>
      <c r="FYY73" s="184"/>
      <c r="FYZ73" s="184"/>
      <c r="FZA73" s="184"/>
      <c r="FZB73" s="184"/>
      <c r="FZC73" s="184"/>
      <c r="FZD73" s="184"/>
      <c r="FZE73" s="184"/>
      <c r="FZF73" s="184"/>
      <c r="FZG73" s="184"/>
      <c r="FZH73" s="184"/>
      <c r="FZI73" s="184"/>
      <c r="FZJ73" s="184"/>
      <c r="FZK73" s="184"/>
      <c r="FZL73" s="183"/>
      <c r="FZM73" s="184"/>
      <c r="FZN73" s="184"/>
      <c r="FZO73" s="184"/>
      <c r="FZP73" s="184"/>
      <c r="FZQ73" s="184"/>
      <c r="FZR73" s="184"/>
      <c r="FZS73" s="184"/>
      <c r="FZT73" s="184"/>
      <c r="FZU73" s="184"/>
      <c r="FZV73" s="184"/>
      <c r="FZW73" s="184"/>
      <c r="FZX73" s="184"/>
      <c r="FZY73" s="184"/>
      <c r="FZZ73" s="184"/>
      <c r="GAA73" s="184"/>
      <c r="GAB73" s="184"/>
      <c r="GAC73" s="183"/>
      <c r="GAD73" s="184"/>
      <c r="GAE73" s="184"/>
      <c r="GAF73" s="184"/>
      <c r="GAG73" s="184"/>
      <c r="GAH73" s="184"/>
      <c r="GAI73" s="184"/>
      <c r="GAJ73" s="184"/>
      <c r="GAK73" s="184"/>
      <c r="GAL73" s="184"/>
      <c r="GAM73" s="184"/>
      <c r="GAN73" s="184"/>
      <c r="GAO73" s="184"/>
      <c r="GAP73" s="184"/>
      <c r="GAQ73" s="184"/>
      <c r="GAR73" s="184"/>
      <c r="GAS73" s="184"/>
      <c r="GAT73" s="183"/>
      <c r="GAU73" s="184"/>
      <c r="GAV73" s="184"/>
      <c r="GAW73" s="184"/>
      <c r="GAX73" s="184"/>
      <c r="GAY73" s="184"/>
      <c r="GAZ73" s="184"/>
      <c r="GBA73" s="184"/>
      <c r="GBB73" s="184"/>
      <c r="GBC73" s="184"/>
      <c r="GBD73" s="184"/>
      <c r="GBE73" s="184"/>
      <c r="GBF73" s="184"/>
      <c r="GBG73" s="184"/>
      <c r="GBH73" s="184"/>
      <c r="GBI73" s="184"/>
      <c r="GBJ73" s="184"/>
      <c r="GBK73" s="183"/>
      <c r="GBL73" s="184"/>
      <c r="GBM73" s="184"/>
      <c r="GBN73" s="184"/>
      <c r="GBO73" s="184"/>
      <c r="GBP73" s="184"/>
      <c r="GBQ73" s="184"/>
      <c r="GBR73" s="184"/>
      <c r="GBS73" s="184"/>
      <c r="GBT73" s="184"/>
      <c r="GBU73" s="184"/>
      <c r="GBV73" s="184"/>
      <c r="GBW73" s="184"/>
      <c r="GBX73" s="184"/>
      <c r="GBY73" s="184"/>
      <c r="GBZ73" s="184"/>
      <c r="GCA73" s="184"/>
      <c r="GCB73" s="183"/>
      <c r="GCC73" s="184"/>
      <c r="GCD73" s="184"/>
      <c r="GCE73" s="184"/>
      <c r="GCF73" s="184"/>
      <c r="GCG73" s="184"/>
      <c r="GCH73" s="184"/>
      <c r="GCI73" s="184"/>
      <c r="GCJ73" s="184"/>
      <c r="GCK73" s="184"/>
      <c r="GCL73" s="184"/>
      <c r="GCM73" s="184"/>
      <c r="GCN73" s="184"/>
      <c r="GCO73" s="184"/>
      <c r="GCP73" s="184"/>
      <c r="GCQ73" s="184"/>
      <c r="GCR73" s="184"/>
      <c r="GCS73" s="183"/>
      <c r="GCT73" s="184"/>
      <c r="GCU73" s="184"/>
      <c r="GCV73" s="184"/>
      <c r="GCW73" s="184"/>
      <c r="GCX73" s="184"/>
      <c r="GCY73" s="184"/>
      <c r="GCZ73" s="184"/>
      <c r="GDA73" s="184"/>
      <c r="GDB73" s="184"/>
      <c r="GDC73" s="184"/>
      <c r="GDD73" s="184"/>
      <c r="GDE73" s="184"/>
      <c r="GDF73" s="184"/>
      <c r="GDG73" s="184"/>
      <c r="GDH73" s="184"/>
      <c r="GDI73" s="184"/>
      <c r="GDJ73" s="183"/>
      <c r="GDK73" s="184"/>
      <c r="GDL73" s="184"/>
      <c r="GDM73" s="184"/>
      <c r="GDN73" s="184"/>
      <c r="GDO73" s="184"/>
      <c r="GDP73" s="184"/>
      <c r="GDQ73" s="184"/>
      <c r="GDR73" s="184"/>
      <c r="GDS73" s="184"/>
      <c r="GDT73" s="184"/>
      <c r="GDU73" s="184"/>
      <c r="GDV73" s="184"/>
      <c r="GDW73" s="184"/>
      <c r="GDX73" s="184"/>
      <c r="GDY73" s="184"/>
      <c r="GDZ73" s="184"/>
      <c r="GEA73" s="183"/>
      <c r="GEB73" s="184"/>
      <c r="GEC73" s="184"/>
      <c r="GED73" s="184"/>
      <c r="GEE73" s="184"/>
      <c r="GEF73" s="184"/>
      <c r="GEG73" s="184"/>
      <c r="GEH73" s="184"/>
      <c r="GEI73" s="184"/>
      <c r="GEJ73" s="184"/>
      <c r="GEK73" s="184"/>
      <c r="GEL73" s="184"/>
      <c r="GEM73" s="184"/>
      <c r="GEN73" s="184"/>
      <c r="GEO73" s="184"/>
      <c r="GEP73" s="184"/>
      <c r="GEQ73" s="184"/>
      <c r="GER73" s="183"/>
      <c r="GES73" s="184"/>
      <c r="GET73" s="184"/>
      <c r="GEU73" s="184"/>
      <c r="GEV73" s="184"/>
      <c r="GEW73" s="184"/>
      <c r="GEX73" s="184"/>
      <c r="GEY73" s="184"/>
      <c r="GEZ73" s="184"/>
      <c r="GFA73" s="184"/>
      <c r="GFB73" s="184"/>
      <c r="GFC73" s="184"/>
      <c r="GFD73" s="184"/>
      <c r="GFE73" s="184"/>
      <c r="GFF73" s="184"/>
      <c r="GFG73" s="184"/>
      <c r="GFH73" s="184"/>
      <c r="GFI73" s="183"/>
      <c r="GFJ73" s="184"/>
      <c r="GFK73" s="184"/>
      <c r="GFL73" s="184"/>
      <c r="GFM73" s="184"/>
      <c r="GFN73" s="184"/>
      <c r="GFO73" s="184"/>
      <c r="GFP73" s="184"/>
      <c r="GFQ73" s="184"/>
      <c r="GFR73" s="184"/>
      <c r="GFS73" s="184"/>
      <c r="GFT73" s="184"/>
      <c r="GFU73" s="184"/>
      <c r="GFV73" s="184"/>
      <c r="GFW73" s="184"/>
      <c r="GFX73" s="184"/>
      <c r="GFY73" s="184"/>
      <c r="GFZ73" s="183"/>
      <c r="GGA73" s="184"/>
      <c r="GGB73" s="184"/>
      <c r="GGC73" s="184"/>
      <c r="GGD73" s="184"/>
      <c r="GGE73" s="184"/>
      <c r="GGF73" s="184"/>
      <c r="GGG73" s="184"/>
      <c r="GGH73" s="184"/>
      <c r="GGI73" s="184"/>
      <c r="GGJ73" s="184"/>
      <c r="GGK73" s="184"/>
      <c r="GGL73" s="184"/>
      <c r="GGM73" s="184"/>
      <c r="GGN73" s="184"/>
      <c r="GGO73" s="184"/>
      <c r="GGP73" s="184"/>
      <c r="GGQ73" s="183"/>
      <c r="GGR73" s="184"/>
      <c r="GGS73" s="184"/>
      <c r="GGT73" s="184"/>
      <c r="GGU73" s="184"/>
      <c r="GGV73" s="184"/>
      <c r="GGW73" s="184"/>
      <c r="GGX73" s="184"/>
      <c r="GGY73" s="184"/>
      <c r="GGZ73" s="184"/>
      <c r="GHA73" s="184"/>
      <c r="GHB73" s="184"/>
      <c r="GHC73" s="184"/>
      <c r="GHD73" s="184"/>
      <c r="GHE73" s="184"/>
      <c r="GHF73" s="184"/>
      <c r="GHG73" s="184"/>
      <c r="GHH73" s="183"/>
      <c r="GHI73" s="184"/>
      <c r="GHJ73" s="184"/>
      <c r="GHK73" s="184"/>
      <c r="GHL73" s="184"/>
      <c r="GHM73" s="184"/>
      <c r="GHN73" s="184"/>
      <c r="GHO73" s="184"/>
      <c r="GHP73" s="184"/>
      <c r="GHQ73" s="184"/>
      <c r="GHR73" s="184"/>
      <c r="GHS73" s="184"/>
      <c r="GHT73" s="184"/>
      <c r="GHU73" s="184"/>
      <c r="GHV73" s="184"/>
      <c r="GHW73" s="184"/>
      <c r="GHX73" s="184"/>
      <c r="GHY73" s="183"/>
      <c r="GHZ73" s="184"/>
      <c r="GIA73" s="184"/>
      <c r="GIB73" s="184"/>
      <c r="GIC73" s="184"/>
      <c r="GID73" s="184"/>
      <c r="GIE73" s="184"/>
      <c r="GIF73" s="184"/>
      <c r="GIG73" s="184"/>
      <c r="GIH73" s="184"/>
      <c r="GII73" s="184"/>
      <c r="GIJ73" s="184"/>
      <c r="GIK73" s="184"/>
      <c r="GIL73" s="184"/>
      <c r="GIM73" s="184"/>
      <c r="GIN73" s="184"/>
      <c r="GIO73" s="184"/>
      <c r="GIP73" s="183"/>
      <c r="GIQ73" s="184"/>
      <c r="GIR73" s="184"/>
      <c r="GIS73" s="184"/>
      <c r="GIT73" s="184"/>
      <c r="GIU73" s="184"/>
      <c r="GIV73" s="184"/>
      <c r="GIW73" s="184"/>
      <c r="GIX73" s="184"/>
      <c r="GIY73" s="184"/>
      <c r="GIZ73" s="184"/>
      <c r="GJA73" s="184"/>
      <c r="GJB73" s="184"/>
      <c r="GJC73" s="184"/>
      <c r="GJD73" s="184"/>
      <c r="GJE73" s="184"/>
      <c r="GJF73" s="184"/>
      <c r="GJG73" s="183"/>
      <c r="GJH73" s="184"/>
      <c r="GJI73" s="184"/>
      <c r="GJJ73" s="184"/>
      <c r="GJK73" s="184"/>
      <c r="GJL73" s="184"/>
      <c r="GJM73" s="184"/>
      <c r="GJN73" s="184"/>
      <c r="GJO73" s="184"/>
      <c r="GJP73" s="184"/>
      <c r="GJQ73" s="184"/>
      <c r="GJR73" s="184"/>
      <c r="GJS73" s="184"/>
      <c r="GJT73" s="184"/>
      <c r="GJU73" s="184"/>
      <c r="GJV73" s="184"/>
      <c r="GJW73" s="184"/>
      <c r="GJX73" s="183"/>
      <c r="GJY73" s="184"/>
      <c r="GJZ73" s="184"/>
      <c r="GKA73" s="184"/>
      <c r="GKB73" s="184"/>
      <c r="GKC73" s="184"/>
      <c r="GKD73" s="184"/>
      <c r="GKE73" s="184"/>
      <c r="GKF73" s="184"/>
      <c r="GKG73" s="184"/>
      <c r="GKH73" s="184"/>
      <c r="GKI73" s="184"/>
      <c r="GKJ73" s="184"/>
      <c r="GKK73" s="184"/>
      <c r="GKL73" s="184"/>
      <c r="GKM73" s="184"/>
      <c r="GKN73" s="184"/>
      <c r="GKO73" s="183"/>
      <c r="GKP73" s="184"/>
      <c r="GKQ73" s="184"/>
      <c r="GKR73" s="184"/>
      <c r="GKS73" s="184"/>
      <c r="GKT73" s="184"/>
      <c r="GKU73" s="184"/>
      <c r="GKV73" s="184"/>
      <c r="GKW73" s="184"/>
      <c r="GKX73" s="184"/>
      <c r="GKY73" s="184"/>
      <c r="GKZ73" s="184"/>
      <c r="GLA73" s="184"/>
      <c r="GLB73" s="184"/>
      <c r="GLC73" s="184"/>
      <c r="GLD73" s="184"/>
      <c r="GLE73" s="184"/>
      <c r="GLF73" s="183"/>
      <c r="GLG73" s="184"/>
      <c r="GLH73" s="184"/>
      <c r="GLI73" s="184"/>
      <c r="GLJ73" s="184"/>
      <c r="GLK73" s="184"/>
      <c r="GLL73" s="184"/>
      <c r="GLM73" s="184"/>
      <c r="GLN73" s="184"/>
      <c r="GLO73" s="184"/>
      <c r="GLP73" s="184"/>
      <c r="GLQ73" s="184"/>
      <c r="GLR73" s="184"/>
      <c r="GLS73" s="184"/>
      <c r="GLT73" s="184"/>
      <c r="GLU73" s="184"/>
      <c r="GLV73" s="184"/>
      <c r="GLW73" s="183"/>
      <c r="GLX73" s="184"/>
      <c r="GLY73" s="184"/>
      <c r="GLZ73" s="184"/>
      <c r="GMA73" s="184"/>
      <c r="GMB73" s="184"/>
      <c r="GMC73" s="184"/>
      <c r="GMD73" s="184"/>
      <c r="GME73" s="184"/>
      <c r="GMF73" s="184"/>
      <c r="GMG73" s="184"/>
      <c r="GMH73" s="184"/>
      <c r="GMI73" s="184"/>
      <c r="GMJ73" s="184"/>
      <c r="GMK73" s="184"/>
      <c r="GML73" s="184"/>
      <c r="GMM73" s="184"/>
      <c r="GMN73" s="183"/>
      <c r="GMO73" s="184"/>
      <c r="GMP73" s="184"/>
      <c r="GMQ73" s="184"/>
      <c r="GMR73" s="184"/>
      <c r="GMS73" s="184"/>
      <c r="GMT73" s="184"/>
      <c r="GMU73" s="184"/>
      <c r="GMV73" s="184"/>
      <c r="GMW73" s="184"/>
      <c r="GMX73" s="184"/>
      <c r="GMY73" s="184"/>
      <c r="GMZ73" s="184"/>
      <c r="GNA73" s="184"/>
      <c r="GNB73" s="184"/>
      <c r="GNC73" s="184"/>
      <c r="GND73" s="184"/>
      <c r="GNE73" s="183"/>
      <c r="GNF73" s="184"/>
      <c r="GNG73" s="184"/>
      <c r="GNH73" s="184"/>
      <c r="GNI73" s="184"/>
      <c r="GNJ73" s="184"/>
      <c r="GNK73" s="184"/>
      <c r="GNL73" s="184"/>
      <c r="GNM73" s="184"/>
      <c r="GNN73" s="184"/>
      <c r="GNO73" s="184"/>
      <c r="GNP73" s="184"/>
      <c r="GNQ73" s="184"/>
      <c r="GNR73" s="184"/>
      <c r="GNS73" s="184"/>
      <c r="GNT73" s="184"/>
      <c r="GNU73" s="184"/>
      <c r="GNV73" s="183"/>
      <c r="GNW73" s="184"/>
      <c r="GNX73" s="184"/>
      <c r="GNY73" s="184"/>
      <c r="GNZ73" s="184"/>
      <c r="GOA73" s="184"/>
      <c r="GOB73" s="184"/>
      <c r="GOC73" s="184"/>
      <c r="GOD73" s="184"/>
      <c r="GOE73" s="184"/>
      <c r="GOF73" s="184"/>
      <c r="GOG73" s="184"/>
      <c r="GOH73" s="184"/>
      <c r="GOI73" s="184"/>
      <c r="GOJ73" s="184"/>
      <c r="GOK73" s="184"/>
      <c r="GOL73" s="184"/>
      <c r="GOM73" s="183"/>
      <c r="GON73" s="184"/>
      <c r="GOO73" s="184"/>
      <c r="GOP73" s="184"/>
      <c r="GOQ73" s="184"/>
      <c r="GOR73" s="184"/>
      <c r="GOS73" s="184"/>
      <c r="GOT73" s="184"/>
      <c r="GOU73" s="184"/>
      <c r="GOV73" s="184"/>
      <c r="GOW73" s="184"/>
      <c r="GOX73" s="184"/>
      <c r="GOY73" s="184"/>
      <c r="GOZ73" s="184"/>
      <c r="GPA73" s="184"/>
      <c r="GPB73" s="184"/>
      <c r="GPC73" s="184"/>
      <c r="GPD73" s="183"/>
      <c r="GPE73" s="184"/>
      <c r="GPF73" s="184"/>
      <c r="GPG73" s="184"/>
      <c r="GPH73" s="184"/>
      <c r="GPI73" s="184"/>
      <c r="GPJ73" s="184"/>
      <c r="GPK73" s="184"/>
      <c r="GPL73" s="184"/>
      <c r="GPM73" s="184"/>
      <c r="GPN73" s="184"/>
      <c r="GPO73" s="184"/>
      <c r="GPP73" s="184"/>
      <c r="GPQ73" s="184"/>
      <c r="GPR73" s="184"/>
      <c r="GPS73" s="184"/>
      <c r="GPT73" s="184"/>
      <c r="GPU73" s="183"/>
      <c r="GPV73" s="184"/>
      <c r="GPW73" s="184"/>
      <c r="GPX73" s="184"/>
      <c r="GPY73" s="184"/>
      <c r="GPZ73" s="184"/>
      <c r="GQA73" s="184"/>
      <c r="GQB73" s="184"/>
      <c r="GQC73" s="184"/>
      <c r="GQD73" s="184"/>
      <c r="GQE73" s="184"/>
      <c r="GQF73" s="184"/>
      <c r="GQG73" s="184"/>
      <c r="GQH73" s="184"/>
      <c r="GQI73" s="184"/>
      <c r="GQJ73" s="184"/>
      <c r="GQK73" s="184"/>
      <c r="GQL73" s="183"/>
      <c r="GQM73" s="184"/>
      <c r="GQN73" s="184"/>
      <c r="GQO73" s="184"/>
      <c r="GQP73" s="184"/>
      <c r="GQQ73" s="184"/>
      <c r="GQR73" s="184"/>
      <c r="GQS73" s="184"/>
      <c r="GQT73" s="184"/>
      <c r="GQU73" s="184"/>
      <c r="GQV73" s="184"/>
      <c r="GQW73" s="184"/>
      <c r="GQX73" s="184"/>
      <c r="GQY73" s="184"/>
      <c r="GQZ73" s="184"/>
      <c r="GRA73" s="184"/>
      <c r="GRB73" s="184"/>
      <c r="GRC73" s="183"/>
      <c r="GRD73" s="184"/>
      <c r="GRE73" s="184"/>
      <c r="GRF73" s="184"/>
      <c r="GRG73" s="184"/>
      <c r="GRH73" s="184"/>
      <c r="GRI73" s="184"/>
      <c r="GRJ73" s="184"/>
      <c r="GRK73" s="184"/>
      <c r="GRL73" s="184"/>
      <c r="GRM73" s="184"/>
      <c r="GRN73" s="184"/>
      <c r="GRO73" s="184"/>
      <c r="GRP73" s="184"/>
      <c r="GRQ73" s="184"/>
      <c r="GRR73" s="184"/>
      <c r="GRS73" s="184"/>
      <c r="GRT73" s="183"/>
      <c r="GRU73" s="184"/>
      <c r="GRV73" s="184"/>
      <c r="GRW73" s="184"/>
      <c r="GRX73" s="184"/>
      <c r="GRY73" s="184"/>
      <c r="GRZ73" s="184"/>
      <c r="GSA73" s="184"/>
      <c r="GSB73" s="184"/>
      <c r="GSC73" s="184"/>
      <c r="GSD73" s="184"/>
      <c r="GSE73" s="184"/>
      <c r="GSF73" s="184"/>
      <c r="GSG73" s="184"/>
      <c r="GSH73" s="184"/>
      <c r="GSI73" s="184"/>
      <c r="GSJ73" s="184"/>
      <c r="GSK73" s="183"/>
      <c r="GSL73" s="184"/>
      <c r="GSM73" s="184"/>
      <c r="GSN73" s="184"/>
      <c r="GSO73" s="184"/>
      <c r="GSP73" s="184"/>
      <c r="GSQ73" s="184"/>
      <c r="GSR73" s="184"/>
      <c r="GSS73" s="184"/>
      <c r="GST73" s="184"/>
      <c r="GSU73" s="184"/>
      <c r="GSV73" s="184"/>
      <c r="GSW73" s="184"/>
      <c r="GSX73" s="184"/>
      <c r="GSY73" s="184"/>
      <c r="GSZ73" s="184"/>
      <c r="GTA73" s="184"/>
      <c r="GTB73" s="183"/>
      <c r="GTC73" s="184"/>
      <c r="GTD73" s="184"/>
      <c r="GTE73" s="184"/>
      <c r="GTF73" s="184"/>
      <c r="GTG73" s="184"/>
      <c r="GTH73" s="184"/>
      <c r="GTI73" s="184"/>
      <c r="GTJ73" s="184"/>
      <c r="GTK73" s="184"/>
      <c r="GTL73" s="184"/>
      <c r="GTM73" s="184"/>
      <c r="GTN73" s="184"/>
      <c r="GTO73" s="184"/>
      <c r="GTP73" s="184"/>
      <c r="GTQ73" s="184"/>
      <c r="GTR73" s="184"/>
      <c r="GTS73" s="183"/>
      <c r="GTT73" s="184"/>
      <c r="GTU73" s="184"/>
      <c r="GTV73" s="184"/>
      <c r="GTW73" s="184"/>
      <c r="GTX73" s="184"/>
      <c r="GTY73" s="184"/>
      <c r="GTZ73" s="184"/>
      <c r="GUA73" s="184"/>
      <c r="GUB73" s="184"/>
      <c r="GUC73" s="184"/>
      <c r="GUD73" s="184"/>
      <c r="GUE73" s="184"/>
      <c r="GUF73" s="184"/>
      <c r="GUG73" s="184"/>
      <c r="GUH73" s="184"/>
      <c r="GUI73" s="184"/>
      <c r="GUJ73" s="183"/>
      <c r="GUK73" s="184"/>
      <c r="GUL73" s="184"/>
      <c r="GUM73" s="184"/>
      <c r="GUN73" s="184"/>
      <c r="GUO73" s="184"/>
      <c r="GUP73" s="184"/>
      <c r="GUQ73" s="184"/>
      <c r="GUR73" s="184"/>
      <c r="GUS73" s="184"/>
      <c r="GUT73" s="184"/>
      <c r="GUU73" s="184"/>
      <c r="GUV73" s="184"/>
      <c r="GUW73" s="184"/>
      <c r="GUX73" s="184"/>
      <c r="GUY73" s="184"/>
      <c r="GUZ73" s="184"/>
      <c r="GVA73" s="183"/>
      <c r="GVB73" s="184"/>
      <c r="GVC73" s="184"/>
      <c r="GVD73" s="184"/>
      <c r="GVE73" s="184"/>
      <c r="GVF73" s="184"/>
      <c r="GVG73" s="184"/>
      <c r="GVH73" s="184"/>
      <c r="GVI73" s="184"/>
      <c r="GVJ73" s="184"/>
      <c r="GVK73" s="184"/>
      <c r="GVL73" s="184"/>
      <c r="GVM73" s="184"/>
      <c r="GVN73" s="184"/>
      <c r="GVO73" s="184"/>
      <c r="GVP73" s="184"/>
      <c r="GVQ73" s="184"/>
      <c r="GVR73" s="183"/>
      <c r="GVS73" s="184"/>
      <c r="GVT73" s="184"/>
      <c r="GVU73" s="184"/>
      <c r="GVV73" s="184"/>
      <c r="GVW73" s="184"/>
      <c r="GVX73" s="184"/>
      <c r="GVY73" s="184"/>
      <c r="GVZ73" s="184"/>
      <c r="GWA73" s="184"/>
      <c r="GWB73" s="184"/>
      <c r="GWC73" s="184"/>
      <c r="GWD73" s="184"/>
      <c r="GWE73" s="184"/>
      <c r="GWF73" s="184"/>
      <c r="GWG73" s="184"/>
      <c r="GWH73" s="184"/>
      <c r="GWI73" s="183"/>
      <c r="GWJ73" s="184"/>
      <c r="GWK73" s="184"/>
      <c r="GWL73" s="184"/>
      <c r="GWM73" s="184"/>
      <c r="GWN73" s="184"/>
      <c r="GWO73" s="184"/>
      <c r="GWP73" s="184"/>
      <c r="GWQ73" s="184"/>
      <c r="GWR73" s="184"/>
      <c r="GWS73" s="184"/>
      <c r="GWT73" s="184"/>
      <c r="GWU73" s="184"/>
      <c r="GWV73" s="184"/>
      <c r="GWW73" s="184"/>
      <c r="GWX73" s="184"/>
      <c r="GWY73" s="184"/>
      <c r="GWZ73" s="183"/>
      <c r="GXA73" s="184"/>
      <c r="GXB73" s="184"/>
      <c r="GXC73" s="184"/>
      <c r="GXD73" s="184"/>
      <c r="GXE73" s="184"/>
      <c r="GXF73" s="184"/>
      <c r="GXG73" s="184"/>
      <c r="GXH73" s="184"/>
      <c r="GXI73" s="184"/>
      <c r="GXJ73" s="184"/>
      <c r="GXK73" s="184"/>
      <c r="GXL73" s="184"/>
      <c r="GXM73" s="184"/>
      <c r="GXN73" s="184"/>
      <c r="GXO73" s="184"/>
      <c r="GXP73" s="184"/>
      <c r="GXQ73" s="183"/>
      <c r="GXR73" s="184"/>
      <c r="GXS73" s="184"/>
      <c r="GXT73" s="184"/>
      <c r="GXU73" s="184"/>
      <c r="GXV73" s="184"/>
      <c r="GXW73" s="184"/>
      <c r="GXX73" s="184"/>
      <c r="GXY73" s="184"/>
      <c r="GXZ73" s="184"/>
      <c r="GYA73" s="184"/>
      <c r="GYB73" s="184"/>
      <c r="GYC73" s="184"/>
      <c r="GYD73" s="184"/>
      <c r="GYE73" s="184"/>
      <c r="GYF73" s="184"/>
      <c r="GYG73" s="184"/>
      <c r="GYH73" s="183"/>
      <c r="GYI73" s="184"/>
      <c r="GYJ73" s="184"/>
      <c r="GYK73" s="184"/>
      <c r="GYL73" s="184"/>
      <c r="GYM73" s="184"/>
      <c r="GYN73" s="184"/>
      <c r="GYO73" s="184"/>
      <c r="GYP73" s="184"/>
      <c r="GYQ73" s="184"/>
      <c r="GYR73" s="184"/>
      <c r="GYS73" s="184"/>
      <c r="GYT73" s="184"/>
      <c r="GYU73" s="184"/>
      <c r="GYV73" s="184"/>
      <c r="GYW73" s="184"/>
      <c r="GYX73" s="184"/>
      <c r="GYY73" s="183"/>
      <c r="GYZ73" s="184"/>
      <c r="GZA73" s="184"/>
      <c r="GZB73" s="184"/>
      <c r="GZC73" s="184"/>
      <c r="GZD73" s="184"/>
      <c r="GZE73" s="184"/>
      <c r="GZF73" s="184"/>
      <c r="GZG73" s="184"/>
      <c r="GZH73" s="184"/>
      <c r="GZI73" s="184"/>
      <c r="GZJ73" s="184"/>
      <c r="GZK73" s="184"/>
      <c r="GZL73" s="184"/>
      <c r="GZM73" s="184"/>
      <c r="GZN73" s="184"/>
      <c r="GZO73" s="184"/>
      <c r="GZP73" s="183"/>
      <c r="GZQ73" s="184"/>
      <c r="GZR73" s="184"/>
      <c r="GZS73" s="184"/>
      <c r="GZT73" s="184"/>
      <c r="GZU73" s="184"/>
      <c r="GZV73" s="184"/>
      <c r="GZW73" s="184"/>
      <c r="GZX73" s="184"/>
      <c r="GZY73" s="184"/>
      <c r="GZZ73" s="184"/>
      <c r="HAA73" s="184"/>
      <c r="HAB73" s="184"/>
      <c r="HAC73" s="184"/>
      <c r="HAD73" s="184"/>
      <c r="HAE73" s="184"/>
      <c r="HAF73" s="184"/>
      <c r="HAG73" s="183"/>
      <c r="HAH73" s="184"/>
      <c r="HAI73" s="184"/>
      <c r="HAJ73" s="184"/>
      <c r="HAK73" s="184"/>
      <c r="HAL73" s="184"/>
      <c r="HAM73" s="184"/>
      <c r="HAN73" s="184"/>
      <c r="HAO73" s="184"/>
      <c r="HAP73" s="184"/>
      <c r="HAQ73" s="184"/>
      <c r="HAR73" s="184"/>
      <c r="HAS73" s="184"/>
      <c r="HAT73" s="184"/>
      <c r="HAU73" s="184"/>
      <c r="HAV73" s="184"/>
      <c r="HAW73" s="184"/>
      <c r="HAX73" s="183"/>
      <c r="HAY73" s="184"/>
      <c r="HAZ73" s="184"/>
      <c r="HBA73" s="184"/>
      <c r="HBB73" s="184"/>
      <c r="HBC73" s="184"/>
      <c r="HBD73" s="184"/>
      <c r="HBE73" s="184"/>
      <c r="HBF73" s="184"/>
      <c r="HBG73" s="184"/>
      <c r="HBH73" s="184"/>
      <c r="HBI73" s="184"/>
      <c r="HBJ73" s="184"/>
      <c r="HBK73" s="184"/>
      <c r="HBL73" s="184"/>
      <c r="HBM73" s="184"/>
      <c r="HBN73" s="184"/>
      <c r="HBO73" s="183"/>
      <c r="HBP73" s="184"/>
      <c r="HBQ73" s="184"/>
      <c r="HBR73" s="184"/>
      <c r="HBS73" s="184"/>
      <c r="HBT73" s="184"/>
      <c r="HBU73" s="184"/>
      <c r="HBV73" s="184"/>
      <c r="HBW73" s="184"/>
      <c r="HBX73" s="184"/>
      <c r="HBY73" s="184"/>
      <c r="HBZ73" s="184"/>
      <c r="HCA73" s="184"/>
      <c r="HCB73" s="184"/>
      <c r="HCC73" s="184"/>
      <c r="HCD73" s="184"/>
      <c r="HCE73" s="184"/>
      <c r="HCF73" s="183"/>
      <c r="HCG73" s="184"/>
      <c r="HCH73" s="184"/>
      <c r="HCI73" s="184"/>
      <c r="HCJ73" s="184"/>
      <c r="HCK73" s="184"/>
      <c r="HCL73" s="184"/>
      <c r="HCM73" s="184"/>
      <c r="HCN73" s="184"/>
      <c r="HCO73" s="184"/>
      <c r="HCP73" s="184"/>
      <c r="HCQ73" s="184"/>
      <c r="HCR73" s="184"/>
      <c r="HCS73" s="184"/>
      <c r="HCT73" s="184"/>
      <c r="HCU73" s="184"/>
      <c r="HCV73" s="184"/>
      <c r="HCW73" s="183"/>
      <c r="HCX73" s="184"/>
      <c r="HCY73" s="184"/>
      <c r="HCZ73" s="184"/>
      <c r="HDA73" s="184"/>
      <c r="HDB73" s="184"/>
      <c r="HDC73" s="184"/>
      <c r="HDD73" s="184"/>
      <c r="HDE73" s="184"/>
      <c r="HDF73" s="184"/>
      <c r="HDG73" s="184"/>
      <c r="HDH73" s="184"/>
      <c r="HDI73" s="184"/>
      <c r="HDJ73" s="184"/>
      <c r="HDK73" s="184"/>
      <c r="HDL73" s="184"/>
      <c r="HDM73" s="184"/>
      <c r="HDN73" s="183"/>
      <c r="HDO73" s="184"/>
      <c r="HDP73" s="184"/>
      <c r="HDQ73" s="184"/>
      <c r="HDR73" s="184"/>
      <c r="HDS73" s="184"/>
      <c r="HDT73" s="184"/>
      <c r="HDU73" s="184"/>
      <c r="HDV73" s="184"/>
      <c r="HDW73" s="184"/>
      <c r="HDX73" s="184"/>
      <c r="HDY73" s="184"/>
      <c r="HDZ73" s="184"/>
      <c r="HEA73" s="184"/>
      <c r="HEB73" s="184"/>
      <c r="HEC73" s="184"/>
      <c r="HED73" s="184"/>
      <c r="HEE73" s="183"/>
      <c r="HEF73" s="184"/>
      <c r="HEG73" s="184"/>
      <c r="HEH73" s="184"/>
      <c r="HEI73" s="184"/>
      <c r="HEJ73" s="184"/>
      <c r="HEK73" s="184"/>
      <c r="HEL73" s="184"/>
      <c r="HEM73" s="184"/>
      <c r="HEN73" s="184"/>
      <c r="HEO73" s="184"/>
      <c r="HEP73" s="184"/>
      <c r="HEQ73" s="184"/>
      <c r="HER73" s="184"/>
      <c r="HES73" s="184"/>
      <c r="HET73" s="184"/>
      <c r="HEU73" s="184"/>
      <c r="HEV73" s="183"/>
      <c r="HEW73" s="184"/>
      <c r="HEX73" s="184"/>
      <c r="HEY73" s="184"/>
      <c r="HEZ73" s="184"/>
      <c r="HFA73" s="184"/>
      <c r="HFB73" s="184"/>
      <c r="HFC73" s="184"/>
      <c r="HFD73" s="184"/>
      <c r="HFE73" s="184"/>
      <c r="HFF73" s="184"/>
      <c r="HFG73" s="184"/>
      <c r="HFH73" s="184"/>
      <c r="HFI73" s="184"/>
      <c r="HFJ73" s="184"/>
      <c r="HFK73" s="184"/>
      <c r="HFL73" s="184"/>
      <c r="HFM73" s="183"/>
      <c r="HFN73" s="184"/>
      <c r="HFO73" s="184"/>
      <c r="HFP73" s="184"/>
      <c r="HFQ73" s="184"/>
      <c r="HFR73" s="184"/>
      <c r="HFS73" s="184"/>
      <c r="HFT73" s="184"/>
      <c r="HFU73" s="184"/>
      <c r="HFV73" s="184"/>
      <c r="HFW73" s="184"/>
      <c r="HFX73" s="184"/>
      <c r="HFY73" s="184"/>
      <c r="HFZ73" s="184"/>
      <c r="HGA73" s="184"/>
      <c r="HGB73" s="184"/>
      <c r="HGC73" s="184"/>
      <c r="HGD73" s="183"/>
      <c r="HGE73" s="184"/>
      <c r="HGF73" s="184"/>
      <c r="HGG73" s="184"/>
      <c r="HGH73" s="184"/>
      <c r="HGI73" s="184"/>
      <c r="HGJ73" s="184"/>
      <c r="HGK73" s="184"/>
      <c r="HGL73" s="184"/>
      <c r="HGM73" s="184"/>
      <c r="HGN73" s="184"/>
      <c r="HGO73" s="184"/>
      <c r="HGP73" s="184"/>
      <c r="HGQ73" s="184"/>
      <c r="HGR73" s="184"/>
      <c r="HGS73" s="184"/>
      <c r="HGT73" s="184"/>
      <c r="HGU73" s="183"/>
      <c r="HGV73" s="184"/>
      <c r="HGW73" s="184"/>
      <c r="HGX73" s="184"/>
      <c r="HGY73" s="184"/>
      <c r="HGZ73" s="184"/>
      <c r="HHA73" s="184"/>
      <c r="HHB73" s="184"/>
      <c r="HHC73" s="184"/>
      <c r="HHD73" s="184"/>
      <c r="HHE73" s="184"/>
      <c r="HHF73" s="184"/>
      <c r="HHG73" s="184"/>
      <c r="HHH73" s="184"/>
      <c r="HHI73" s="184"/>
      <c r="HHJ73" s="184"/>
      <c r="HHK73" s="184"/>
      <c r="HHL73" s="183"/>
      <c r="HHM73" s="184"/>
      <c r="HHN73" s="184"/>
      <c r="HHO73" s="184"/>
      <c r="HHP73" s="184"/>
      <c r="HHQ73" s="184"/>
      <c r="HHR73" s="184"/>
      <c r="HHS73" s="184"/>
      <c r="HHT73" s="184"/>
      <c r="HHU73" s="184"/>
      <c r="HHV73" s="184"/>
      <c r="HHW73" s="184"/>
      <c r="HHX73" s="184"/>
      <c r="HHY73" s="184"/>
      <c r="HHZ73" s="184"/>
      <c r="HIA73" s="184"/>
      <c r="HIB73" s="184"/>
      <c r="HIC73" s="183"/>
      <c r="HID73" s="184"/>
      <c r="HIE73" s="184"/>
      <c r="HIF73" s="184"/>
      <c r="HIG73" s="184"/>
      <c r="HIH73" s="184"/>
      <c r="HII73" s="184"/>
      <c r="HIJ73" s="184"/>
      <c r="HIK73" s="184"/>
      <c r="HIL73" s="184"/>
      <c r="HIM73" s="184"/>
      <c r="HIN73" s="184"/>
      <c r="HIO73" s="184"/>
      <c r="HIP73" s="184"/>
      <c r="HIQ73" s="184"/>
      <c r="HIR73" s="184"/>
      <c r="HIS73" s="184"/>
      <c r="HIT73" s="183"/>
      <c r="HIU73" s="184"/>
      <c r="HIV73" s="184"/>
      <c r="HIW73" s="184"/>
      <c r="HIX73" s="184"/>
      <c r="HIY73" s="184"/>
      <c r="HIZ73" s="184"/>
      <c r="HJA73" s="184"/>
      <c r="HJB73" s="184"/>
      <c r="HJC73" s="184"/>
      <c r="HJD73" s="184"/>
      <c r="HJE73" s="184"/>
      <c r="HJF73" s="184"/>
      <c r="HJG73" s="184"/>
      <c r="HJH73" s="184"/>
      <c r="HJI73" s="184"/>
      <c r="HJJ73" s="184"/>
      <c r="HJK73" s="183"/>
      <c r="HJL73" s="184"/>
      <c r="HJM73" s="184"/>
      <c r="HJN73" s="184"/>
      <c r="HJO73" s="184"/>
      <c r="HJP73" s="184"/>
      <c r="HJQ73" s="184"/>
      <c r="HJR73" s="184"/>
      <c r="HJS73" s="184"/>
      <c r="HJT73" s="184"/>
      <c r="HJU73" s="184"/>
      <c r="HJV73" s="184"/>
      <c r="HJW73" s="184"/>
      <c r="HJX73" s="184"/>
      <c r="HJY73" s="184"/>
      <c r="HJZ73" s="184"/>
      <c r="HKA73" s="184"/>
      <c r="HKB73" s="183"/>
      <c r="HKC73" s="184"/>
      <c r="HKD73" s="184"/>
      <c r="HKE73" s="184"/>
      <c r="HKF73" s="184"/>
      <c r="HKG73" s="184"/>
      <c r="HKH73" s="184"/>
      <c r="HKI73" s="184"/>
      <c r="HKJ73" s="184"/>
      <c r="HKK73" s="184"/>
      <c r="HKL73" s="184"/>
      <c r="HKM73" s="184"/>
      <c r="HKN73" s="184"/>
      <c r="HKO73" s="184"/>
      <c r="HKP73" s="184"/>
      <c r="HKQ73" s="184"/>
      <c r="HKR73" s="184"/>
      <c r="HKS73" s="183"/>
      <c r="HKT73" s="184"/>
      <c r="HKU73" s="184"/>
      <c r="HKV73" s="184"/>
      <c r="HKW73" s="184"/>
      <c r="HKX73" s="184"/>
      <c r="HKY73" s="184"/>
      <c r="HKZ73" s="184"/>
      <c r="HLA73" s="184"/>
      <c r="HLB73" s="184"/>
      <c r="HLC73" s="184"/>
      <c r="HLD73" s="184"/>
      <c r="HLE73" s="184"/>
      <c r="HLF73" s="184"/>
      <c r="HLG73" s="184"/>
      <c r="HLH73" s="184"/>
      <c r="HLI73" s="184"/>
      <c r="HLJ73" s="183"/>
      <c r="HLK73" s="184"/>
      <c r="HLL73" s="184"/>
      <c r="HLM73" s="184"/>
      <c r="HLN73" s="184"/>
      <c r="HLO73" s="184"/>
      <c r="HLP73" s="184"/>
      <c r="HLQ73" s="184"/>
      <c r="HLR73" s="184"/>
      <c r="HLS73" s="184"/>
      <c r="HLT73" s="184"/>
      <c r="HLU73" s="184"/>
      <c r="HLV73" s="184"/>
      <c r="HLW73" s="184"/>
      <c r="HLX73" s="184"/>
      <c r="HLY73" s="184"/>
      <c r="HLZ73" s="184"/>
      <c r="HMA73" s="183"/>
      <c r="HMB73" s="184"/>
      <c r="HMC73" s="184"/>
      <c r="HMD73" s="184"/>
      <c r="HME73" s="184"/>
      <c r="HMF73" s="184"/>
      <c r="HMG73" s="184"/>
      <c r="HMH73" s="184"/>
      <c r="HMI73" s="184"/>
      <c r="HMJ73" s="184"/>
      <c r="HMK73" s="184"/>
      <c r="HML73" s="184"/>
      <c r="HMM73" s="184"/>
      <c r="HMN73" s="184"/>
      <c r="HMO73" s="184"/>
      <c r="HMP73" s="184"/>
      <c r="HMQ73" s="184"/>
      <c r="HMR73" s="183"/>
      <c r="HMS73" s="184"/>
      <c r="HMT73" s="184"/>
      <c r="HMU73" s="184"/>
      <c r="HMV73" s="184"/>
      <c r="HMW73" s="184"/>
      <c r="HMX73" s="184"/>
      <c r="HMY73" s="184"/>
      <c r="HMZ73" s="184"/>
      <c r="HNA73" s="184"/>
      <c r="HNB73" s="184"/>
      <c r="HNC73" s="184"/>
      <c r="HND73" s="184"/>
      <c r="HNE73" s="184"/>
      <c r="HNF73" s="184"/>
      <c r="HNG73" s="184"/>
      <c r="HNH73" s="184"/>
      <c r="HNI73" s="183"/>
      <c r="HNJ73" s="184"/>
      <c r="HNK73" s="184"/>
      <c r="HNL73" s="184"/>
      <c r="HNM73" s="184"/>
      <c r="HNN73" s="184"/>
      <c r="HNO73" s="184"/>
      <c r="HNP73" s="184"/>
      <c r="HNQ73" s="184"/>
      <c r="HNR73" s="184"/>
      <c r="HNS73" s="184"/>
      <c r="HNT73" s="184"/>
      <c r="HNU73" s="184"/>
      <c r="HNV73" s="184"/>
      <c r="HNW73" s="184"/>
      <c r="HNX73" s="184"/>
      <c r="HNY73" s="184"/>
      <c r="HNZ73" s="183"/>
      <c r="HOA73" s="184"/>
      <c r="HOB73" s="184"/>
      <c r="HOC73" s="184"/>
      <c r="HOD73" s="184"/>
      <c r="HOE73" s="184"/>
      <c r="HOF73" s="184"/>
      <c r="HOG73" s="184"/>
      <c r="HOH73" s="184"/>
      <c r="HOI73" s="184"/>
      <c r="HOJ73" s="184"/>
      <c r="HOK73" s="184"/>
      <c r="HOL73" s="184"/>
      <c r="HOM73" s="184"/>
      <c r="HON73" s="184"/>
      <c r="HOO73" s="184"/>
      <c r="HOP73" s="184"/>
      <c r="HOQ73" s="183"/>
      <c r="HOR73" s="184"/>
      <c r="HOS73" s="184"/>
      <c r="HOT73" s="184"/>
      <c r="HOU73" s="184"/>
      <c r="HOV73" s="184"/>
      <c r="HOW73" s="184"/>
      <c r="HOX73" s="184"/>
      <c r="HOY73" s="184"/>
      <c r="HOZ73" s="184"/>
      <c r="HPA73" s="184"/>
      <c r="HPB73" s="184"/>
      <c r="HPC73" s="184"/>
      <c r="HPD73" s="184"/>
      <c r="HPE73" s="184"/>
      <c r="HPF73" s="184"/>
      <c r="HPG73" s="184"/>
      <c r="HPH73" s="183"/>
      <c r="HPI73" s="184"/>
      <c r="HPJ73" s="184"/>
      <c r="HPK73" s="184"/>
      <c r="HPL73" s="184"/>
      <c r="HPM73" s="184"/>
      <c r="HPN73" s="184"/>
      <c r="HPO73" s="184"/>
      <c r="HPP73" s="184"/>
      <c r="HPQ73" s="184"/>
      <c r="HPR73" s="184"/>
      <c r="HPS73" s="184"/>
      <c r="HPT73" s="184"/>
      <c r="HPU73" s="184"/>
      <c r="HPV73" s="184"/>
      <c r="HPW73" s="184"/>
      <c r="HPX73" s="184"/>
      <c r="HPY73" s="183"/>
      <c r="HPZ73" s="184"/>
      <c r="HQA73" s="184"/>
      <c r="HQB73" s="184"/>
      <c r="HQC73" s="184"/>
      <c r="HQD73" s="184"/>
      <c r="HQE73" s="184"/>
      <c r="HQF73" s="184"/>
      <c r="HQG73" s="184"/>
      <c r="HQH73" s="184"/>
      <c r="HQI73" s="184"/>
      <c r="HQJ73" s="184"/>
      <c r="HQK73" s="184"/>
      <c r="HQL73" s="184"/>
      <c r="HQM73" s="184"/>
      <c r="HQN73" s="184"/>
      <c r="HQO73" s="184"/>
      <c r="HQP73" s="183"/>
      <c r="HQQ73" s="184"/>
      <c r="HQR73" s="184"/>
      <c r="HQS73" s="184"/>
      <c r="HQT73" s="184"/>
      <c r="HQU73" s="184"/>
      <c r="HQV73" s="184"/>
      <c r="HQW73" s="184"/>
      <c r="HQX73" s="184"/>
      <c r="HQY73" s="184"/>
      <c r="HQZ73" s="184"/>
      <c r="HRA73" s="184"/>
      <c r="HRB73" s="184"/>
      <c r="HRC73" s="184"/>
      <c r="HRD73" s="184"/>
      <c r="HRE73" s="184"/>
      <c r="HRF73" s="184"/>
      <c r="HRG73" s="183"/>
      <c r="HRH73" s="184"/>
      <c r="HRI73" s="184"/>
      <c r="HRJ73" s="184"/>
      <c r="HRK73" s="184"/>
      <c r="HRL73" s="184"/>
      <c r="HRM73" s="184"/>
      <c r="HRN73" s="184"/>
      <c r="HRO73" s="184"/>
      <c r="HRP73" s="184"/>
      <c r="HRQ73" s="184"/>
      <c r="HRR73" s="184"/>
      <c r="HRS73" s="184"/>
      <c r="HRT73" s="184"/>
      <c r="HRU73" s="184"/>
      <c r="HRV73" s="184"/>
      <c r="HRW73" s="184"/>
      <c r="HRX73" s="183"/>
      <c r="HRY73" s="184"/>
      <c r="HRZ73" s="184"/>
      <c r="HSA73" s="184"/>
      <c r="HSB73" s="184"/>
      <c r="HSC73" s="184"/>
      <c r="HSD73" s="184"/>
      <c r="HSE73" s="184"/>
      <c r="HSF73" s="184"/>
      <c r="HSG73" s="184"/>
      <c r="HSH73" s="184"/>
      <c r="HSI73" s="184"/>
      <c r="HSJ73" s="184"/>
      <c r="HSK73" s="184"/>
      <c r="HSL73" s="184"/>
      <c r="HSM73" s="184"/>
      <c r="HSN73" s="184"/>
      <c r="HSO73" s="183"/>
      <c r="HSP73" s="184"/>
      <c r="HSQ73" s="184"/>
      <c r="HSR73" s="184"/>
      <c r="HSS73" s="184"/>
      <c r="HST73" s="184"/>
      <c r="HSU73" s="184"/>
      <c r="HSV73" s="184"/>
      <c r="HSW73" s="184"/>
      <c r="HSX73" s="184"/>
      <c r="HSY73" s="184"/>
      <c r="HSZ73" s="184"/>
      <c r="HTA73" s="184"/>
      <c r="HTB73" s="184"/>
      <c r="HTC73" s="184"/>
      <c r="HTD73" s="184"/>
      <c r="HTE73" s="184"/>
      <c r="HTF73" s="183"/>
      <c r="HTG73" s="184"/>
      <c r="HTH73" s="184"/>
      <c r="HTI73" s="184"/>
      <c r="HTJ73" s="184"/>
      <c r="HTK73" s="184"/>
      <c r="HTL73" s="184"/>
      <c r="HTM73" s="184"/>
      <c r="HTN73" s="184"/>
      <c r="HTO73" s="184"/>
      <c r="HTP73" s="184"/>
      <c r="HTQ73" s="184"/>
      <c r="HTR73" s="184"/>
      <c r="HTS73" s="184"/>
      <c r="HTT73" s="184"/>
      <c r="HTU73" s="184"/>
      <c r="HTV73" s="184"/>
      <c r="HTW73" s="183"/>
      <c r="HTX73" s="184"/>
      <c r="HTY73" s="184"/>
      <c r="HTZ73" s="184"/>
      <c r="HUA73" s="184"/>
      <c r="HUB73" s="184"/>
      <c r="HUC73" s="184"/>
      <c r="HUD73" s="184"/>
      <c r="HUE73" s="184"/>
      <c r="HUF73" s="184"/>
      <c r="HUG73" s="184"/>
      <c r="HUH73" s="184"/>
      <c r="HUI73" s="184"/>
      <c r="HUJ73" s="184"/>
      <c r="HUK73" s="184"/>
      <c r="HUL73" s="184"/>
      <c r="HUM73" s="184"/>
      <c r="HUN73" s="183"/>
      <c r="HUO73" s="184"/>
      <c r="HUP73" s="184"/>
      <c r="HUQ73" s="184"/>
      <c r="HUR73" s="184"/>
      <c r="HUS73" s="184"/>
      <c r="HUT73" s="184"/>
      <c r="HUU73" s="184"/>
      <c r="HUV73" s="184"/>
      <c r="HUW73" s="184"/>
      <c r="HUX73" s="184"/>
      <c r="HUY73" s="184"/>
      <c r="HUZ73" s="184"/>
      <c r="HVA73" s="184"/>
      <c r="HVB73" s="184"/>
      <c r="HVC73" s="184"/>
      <c r="HVD73" s="184"/>
      <c r="HVE73" s="183"/>
      <c r="HVF73" s="184"/>
      <c r="HVG73" s="184"/>
      <c r="HVH73" s="184"/>
      <c r="HVI73" s="184"/>
      <c r="HVJ73" s="184"/>
      <c r="HVK73" s="184"/>
      <c r="HVL73" s="184"/>
      <c r="HVM73" s="184"/>
      <c r="HVN73" s="184"/>
      <c r="HVO73" s="184"/>
      <c r="HVP73" s="184"/>
      <c r="HVQ73" s="184"/>
      <c r="HVR73" s="184"/>
      <c r="HVS73" s="184"/>
      <c r="HVT73" s="184"/>
      <c r="HVU73" s="184"/>
      <c r="HVV73" s="183"/>
      <c r="HVW73" s="184"/>
      <c r="HVX73" s="184"/>
      <c r="HVY73" s="184"/>
      <c r="HVZ73" s="184"/>
      <c r="HWA73" s="184"/>
      <c r="HWB73" s="184"/>
      <c r="HWC73" s="184"/>
      <c r="HWD73" s="184"/>
      <c r="HWE73" s="184"/>
      <c r="HWF73" s="184"/>
      <c r="HWG73" s="184"/>
      <c r="HWH73" s="184"/>
      <c r="HWI73" s="184"/>
      <c r="HWJ73" s="184"/>
      <c r="HWK73" s="184"/>
      <c r="HWL73" s="184"/>
      <c r="HWM73" s="183"/>
      <c r="HWN73" s="184"/>
      <c r="HWO73" s="184"/>
      <c r="HWP73" s="184"/>
      <c r="HWQ73" s="184"/>
      <c r="HWR73" s="184"/>
      <c r="HWS73" s="184"/>
      <c r="HWT73" s="184"/>
      <c r="HWU73" s="184"/>
      <c r="HWV73" s="184"/>
      <c r="HWW73" s="184"/>
      <c r="HWX73" s="184"/>
      <c r="HWY73" s="184"/>
      <c r="HWZ73" s="184"/>
      <c r="HXA73" s="184"/>
      <c r="HXB73" s="184"/>
      <c r="HXC73" s="184"/>
      <c r="HXD73" s="183"/>
      <c r="HXE73" s="184"/>
      <c r="HXF73" s="184"/>
      <c r="HXG73" s="184"/>
      <c r="HXH73" s="184"/>
      <c r="HXI73" s="184"/>
      <c r="HXJ73" s="184"/>
      <c r="HXK73" s="184"/>
      <c r="HXL73" s="184"/>
      <c r="HXM73" s="184"/>
      <c r="HXN73" s="184"/>
      <c r="HXO73" s="184"/>
      <c r="HXP73" s="184"/>
      <c r="HXQ73" s="184"/>
      <c r="HXR73" s="184"/>
      <c r="HXS73" s="184"/>
      <c r="HXT73" s="184"/>
      <c r="HXU73" s="183"/>
      <c r="HXV73" s="184"/>
      <c r="HXW73" s="184"/>
      <c r="HXX73" s="184"/>
      <c r="HXY73" s="184"/>
      <c r="HXZ73" s="184"/>
      <c r="HYA73" s="184"/>
      <c r="HYB73" s="184"/>
      <c r="HYC73" s="184"/>
      <c r="HYD73" s="184"/>
      <c r="HYE73" s="184"/>
      <c r="HYF73" s="184"/>
      <c r="HYG73" s="184"/>
      <c r="HYH73" s="184"/>
      <c r="HYI73" s="184"/>
      <c r="HYJ73" s="184"/>
      <c r="HYK73" s="184"/>
      <c r="HYL73" s="183"/>
      <c r="HYM73" s="184"/>
      <c r="HYN73" s="184"/>
      <c r="HYO73" s="184"/>
      <c r="HYP73" s="184"/>
      <c r="HYQ73" s="184"/>
      <c r="HYR73" s="184"/>
      <c r="HYS73" s="184"/>
      <c r="HYT73" s="184"/>
      <c r="HYU73" s="184"/>
      <c r="HYV73" s="184"/>
      <c r="HYW73" s="184"/>
      <c r="HYX73" s="184"/>
      <c r="HYY73" s="184"/>
      <c r="HYZ73" s="184"/>
      <c r="HZA73" s="184"/>
      <c r="HZB73" s="184"/>
      <c r="HZC73" s="183"/>
      <c r="HZD73" s="184"/>
      <c r="HZE73" s="184"/>
      <c r="HZF73" s="184"/>
      <c r="HZG73" s="184"/>
      <c r="HZH73" s="184"/>
      <c r="HZI73" s="184"/>
      <c r="HZJ73" s="184"/>
      <c r="HZK73" s="184"/>
      <c r="HZL73" s="184"/>
      <c r="HZM73" s="184"/>
      <c r="HZN73" s="184"/>
      <c r="HZO73" s="184"/>
      <c r="HZP73" s="184"/>
      <c r="HZQ73" s="184"/>
      <c r="HZR73" s="184"/>
      <c r="HZS73" s="184"/>
      <c r="HZT73" s="183"/>
      <c r="HZU73" s="184"/>
      <c r="HZV73" s="184"/>
      <c r="HZW73" s="184"/>
      <c r="HZX73" s="184"/>
      <c r="HZY73" s="184"/>
      <c r="HZZ73" s="184"/>
      <c r="IAA73" s="184"/>
      <c r="IAB73" s="184"/>
      <c r="IAC73" s="184"/>
      <c r="IAD73" s="184"/>
      <c r="IAE73" s="184"/>
      <c r="IAF73" s="184"/>
      <c r="IAG73" s="184"/>
      <c r="IAH73" s="184"/>
      <c r="IAI73" s="184"/>
      <c r="IAJ73" s="184"/>
      <c r="IAK73" s="183"/>
      <c r="IAL73" s="184"/>
      <c r="IAM73" s="184"/>
      <c r="IAN73" s="184"/>
      <c r="IAO73" s="184"/>
      <c r="IAP73" s="184"/>
      <c r="IAQ73" s="184"/>
      <c r="IAR73" s="184"/>
      <c r="IAS73" s="184"/>
      <c r="IAT73" s="184"/>
      <c r="IAU73" s="184"/>
      <c r="IAV73" s="184"/>
      <c r="IAW73" s="184"/>
      <c r="IAX73" s="184"/>
      <c r="IAY73" s="184"/>
      <c r="IAZ73" s="184"/>
      <c r="IBA73" s="184"/>
      <c r="IBB73" s="183"/>
      <c r="IBC73" s="184"/>
      <c r="IBD73" s="184"/>
      <c r="IBE73" s="184"/>
      <c r="IBF73" s="184"/>
      <c r="IBG73" s="184"/>
      <c r="IBH73" s="184"/>
      <c r="IBI73" s="184"/>
      <c r="IBJ73" s="184"/>
      <c r="IBK73" s="184"/>
      <c r="IBL73" s="184"/>
      <c r="IBM73" s="184"/>
      <c r="IBN73" s="184"/>
      <c r="IBO73" s="184"/>
      <c r="IBP73" s="184"/>
      <c r="IBQ73" s="184"/>
      <c r="IBR73" s="184"/>
      <c r="IBS73" s="183"/>
      <c r="IBT73" s="184"/>
      <c r="IBU73" s="184"/>
      <c r="IBV73" s="184"/>
      <c r="IBW73" s="184"/>
      <c r="IBX73" s="184"/>
      <c r="IBY73" s="184"/>
      <c r="IBZ73" s="184"/>
      <c r="ICA73" s="184"/>
      <c r="ICB73" s="184"/>
      <c r="ICC73" s="184"/>
      <c r="ICD73" s="184"/>
      <c r="ICE73" s="184"/>
      <c r="ICF73" s="184"/>
      <c r="ICG73" s="184"/>
      <c r="ICH73" s="184"/>
      <c r="ICI73" s="184"/>
      <c r="ICJ73" s="183"/>
      <c r="ICK73" s="184"/>
      <c r="ICL73" s="184"/>
      <c r="ICM73" s="184"/>
      <c r="ICN73" s="184"/>
      <c r="ICO73" s="184"/>
      <c r="ICP73" s="184"/>
      <c r="ICQ73" s="184"/>
      <c r="ICR73" s="184"/>
      <c r="ICS73" s="184"/>
      <c r="ICT73" s="184"/>
      <c r="ICU73" s="184"/>
      <c r="ICV73" s="184"/>
      <c r="ICW73" s="184"/>
      <c r="ICX73" s="184"/>
      <c r="ICY73" s="184"/>
      <c r="ICZ73" s="184"/>
      <c r="IDA73" s="183"/>
      <c r="IDB73" s="184"/>
      <c r="IDC73" s="184"/>
      <c r="IDD73" s="184"/>
      <c r="IDE73" s="184"/>
      <c r="IDF73" s="184"/>
      <c r="IDG73" s="184"/>
      <c r="IDH73" s="184"/>
      <c r="IDI73" s="184"/>
      <c r="IDJ73" s="184"/>
      <c r="IDK73" s="184"/>
      <c r="IDL73" s="184"/>
      <c r="IDM73" s="184"/>
      <c r="IDN73" s="184"/>
      <c r="IDO73" s="184"/>
      <c r="IDP73" s="184"/>
      <c r="IDQ73" s="184"/>
      <c r="IDR73" s="183"/>
      <c r="IDS73" s="184"/>
      <c r="IDT73" s="184"/>
      <c r="IDU73" s="184"/>
      <c r="IDV73" s="184"/>
      <c r="IDW73" s="184"/>
      <c r="IDX73" s="184"/>
      <c r="IDY73" s="184"/>
      <c r="IDZ73" s="184"/>
      <c r="IEA73" s="184"/>
      <c r="IEB73" s="184"/>
      <c r="IEC73" s="184"/>
      <c r="IED73" s="184"/>
      <c r="IEE73" s="184"/>
      <c r="IEF73" s="184"/>
      <c r="IEG73" s="184"/>
      <c r="IEH73" s="184"/>
      <c r="IEI73" s="183"/>
      <c r="IEJ73" s="184"/>
      <c r="IEK73" s="184"/>
      <c r="IEL73" s="184"/>
      <c r="IEM73" s="184"/>
      <c r="IEN73" s="184"/>
      <c r="IEO73" s="184"/>
      <c r="IEP73" s="184"/>
      <c r="IEQ73" s="184"/>
      <c r="IER73" s="184"/>
      <c r="IES73" s="184"/>
      <c r="IET73" s="184"/>
      <c r="IEU73" s="184"/>
      <c r="IEV73" s="184"/>
      <c r="IEW73" s="184"/>
      <c r="IEX73" s="184"/>
      <c r="IEY73" s="184"/>
      <c r="IEZ73" s="183"/>
      <c r="IFA73" s="184"/>
      <c r="IFB73" s="184"/>
      <c r="IFC73" s="184"/>
      <c r="IFD73" s="184"/>
      <c r="IFE73" s="184"/>
      <c r="IFF73" s="184"/>
      <c r="IFG73" s="184"/>
      <c r="IFH73" s="184"/>
      <c r="IFI73" s="184"/>
      <c r="IFJ73" s="184"/>
      <c r="IFK73" s="184"/>
      <c r="IFL73" s="184"/>
      <c r="IFM73" s="184"/>
      <c r="IFN73" s="184"/>
      <c r="IFO73" s="184"/>
      <c r="IFP73" s="184"/>
      <c r="IFQ73" s="183"/>
      <c r="IFR73" s="184"/>
      <c r="IFS73" s="184"/>
      <c r="IFT73" s="184"/>
      <c r="IFU73" s="184"/>
      <c r="IFV73" s="184"/>
      <c r="IFW73" s="184"/>
      <c r="IFX73" s="184"/>
      <c r="IFY73" s="184"/>
      <c r="IFZ73" s="184"/>
      <c r="IGA73" s="184"/>
      <c r="IGB73" s="184"/>
      <c r="IGC73" s="184"/>
      <c r="IGD73" s="184"/>
      <c r="IGE73" s="184"/>
      <c r="IGF73" s="184"/>
      <c r="IGG73" s="184"/>
      <c r="IGH73" s="183"/>
      <c r="IGI73" s="184"/>
      <c r="IGJ73" s="184"/>
      <c r="IGK73" s="184"/>
      <c r="IGL73" s="184"/>
      <c r="IGM73" s="184"/>
      <c r="IGN73" s="184"/>
      <c r="IGO73" s="184"/>
      <c r="IGP73" s="184"/>
      <c r="IGQ73" s="184"/>
      <c r="IGR73" s="184"/>
      <c r="IGS73" s="184"/>
      <c r="IGT73" s="184"/>
      <c r="IGU73" s="184"/>
      <c r="IGV73" s="184"/>
      <c r="IGW73" s="184"/>
      <c r="IGX73" s="184"/>
      <c r="IGY73" s="183"/>
      <c r="IGZ73" s="184"/>
      <c r="IHA73" s="184"/>
      <c r="IHB73" s="184"/>
      <c r="IHC73" s="184"/>
      <c r="IHD73" s="184"/>
      <c r="IHE73" s="184"/>
      <c r="IHF73" s="184"/>
      <c r="IHG73" s="184"/>
      <c r="IHH73" s="184"/>
      <c r="IHI73" s="184"/>
      <c r="IHJ73" s="184"/>
      <c r="IHK73" s="184"/>
      <c r="IHL73" s="184"/>
      <c r="IHM73" s="184"/>
      <c r="IHN73" s="184"/>
      <c r="IHO73" s="184"/>
      <c r="IHP73" s="183"/>
      <c r="IHQ73" s="184"/>
      <c r="IHR73" s="184"/>
      <c r="IHS73" s="184"/>
      <c r="IHT73" s="184"/>
      <c r="IHU73" s="184"/>
      <c r="IHV73" s="184"/>
      <c r="IHW73" s="184"/>
      <c r="IHX73" s="184"/>
      <c r="IHY73" s="184"/>
      <c r="IHZ73" s="184"/>
      <c r="IIA73" s="184"/>
      <c r="IIB73" s="184"/>
      <c r="IIC73" s="184"/>
      <c r="IID73" s="184"/>
      <c r="IIE73" s="184"/>
      <c r="IIF73" s="184"/>
      <c r="IIG73" s="183"/>
      <c r="IIH73" s="184"/>
      <c r="III73" s="184"/>
      <c r="IIJ73" s="184"/>
      <c r="IIK73" s="184"/>
      <c r="IIL73" s="184"/>
      <c r="IIM73" s="184"/>
      <c r="IIN73" s="184"/>
      <c r="IIO73" s="184"/>
      <c r="IIP73" s="184"/>
      <c r="IIQ73" s="184"/>
      <c r="IIR73" s="184"/>
      <c r="IIS73" s="184"/>
      <c r="IIT73" s="184"/>
      <c r="IIU73" s="184"/>
      <c r="IIV73" s="184"/>
      <c r="IIW73" s="184"/>
      <c r="IIX73" s="183"/>
      <c r="IIY73" s="184"/>
      <c r="IIZ73" s="184"/>
      <c r="IJA73" s="184"/>
      <c r="IJB73" s="184"/>
      <c r="IJC73" s="184"/>
      <c r="IJD73" s="184"/>
      <c r="IJE73" s="184"/>
      <c r="IJF73" s="184"/>
      <c r="IJG73" s="184"/>
      <c r="IJH73" s="184"/>
      <c r="IJI73" s="184"/>
      <c r="IJJ73" s="184"/>
      <c r="IJK73" s="184"/>
      <c r="IJL73" s="184"/>
      <c r="IJM73" s="184"/>
      <c r="IJN73" s="184"/>
      <c r="IJO73" s="183"/>
      <c r="IJP73" s="184"/>
      <c r="IJQ73" s="184"/>
      <c r="IJR73" s="184"/>
      <c r="IJS73" s="184"/>
      <c r="IJT73" s="184"/>
      <c r="IJU73" s="184"/>
      <c r="IJV73" s="184"/>
      <c r="IJW73" s="184"/>
      <c r="IJX73" s="184"/>
      <c r="IJY73" s="184"/>
      <c r="IJZ73" s="184"/>
      <c r="IKA73" s="184"/>
      <c r="IKB73" s="184"/>
      <c r="IKC73" s="184"/>
      <c r="IKD73" s="184"/>
      <c r="IKE73" s="184"/>
      <c r="IKF73" s="183"/>
      <c r="IKG73" s="184"/>
      <c r="IKH73" s="184"/>
      <c r="IKI73" s="184"/>
      <c r="IKJ73" s="184"/>
      <c r="IKK73" s="184"/>
      <c r="IKL73" s="184"/>
      <c r="IKM73" s="184"/>
      <c r="IKN73" s="184"/>
      <c r="IKO73" s="184"/>
      <c r="IKP73" s="184"/>
      <c r="IKQ73" s="184"/>
      <c r="IKR73" s="184"/>
      <c r="IKS73" s="184"/>
      <c r="IKT73" s="184"/>
      <c r="IKU73" s="184"/>
      <c r="IKV73" s="184"/>
      <c r="IKW73" s="183"/>
      <c r="IKX73" s="184"/>
      <c r="IKY73" s="184"/>
      <c r="IKZ73" s="184"/>
      <c r="ILA73" s="184"/>
      <c r="ILB73" s="184"/>
      <c r="ILC73" s="184"/>
      <c r="ILD73" s="184"/>
      <c r="ILE73" s="184"/>
      <c r="ILF73" s="184"/>
      <c r="ILG73" s="184"/>
      <c r="ILH73" s="184"/>
      <c r="ILI73" s="184"/>
      <c r="ILJ73" s="184"/>
      <c r="ILK73" s="184"/>
      <c r="ILL73" s="184"/>
      <c r="ILM73" s="184"/>
      <c r="ILN73" s="183"/>
      <c r="ILO73" s="184"/>
      <c r="ILP73" s="184"/>
      <c r="ILQ73" s="184"/>
      <c r="ILR73" s="184"/>
      <c r="ILS73" s="184"/>
      <c r="ILT73" s="184"/>
      <c r="ILU73" s="184"/>
      <c r="ILV73" s="184"/>
      <c r="ILW73" s="184"/>
      <c r="ILX73" s="184"/>
      <c r="ILY73" s="184"/>
      <c r="ILZ73" s="184"/>
      <c r="IMA73" s="184"/>
      <c r="IMB73" s="184"/>
      <c r="IMC73" s="184"/>
      <c r="IMD73" s="184"/>
      <c r="IME73" s="183"/>
      <c r="IMF73" s="184"/>
      <c r="IMG73" s="184"/>
      <c r="IMH73" s="184"/>
      <c r="IMI73" s="184"/>
      <c r="IMJ73" s="184"/>
      <c r="IMK73" s="184"/>
      <c r="IML73" s="184"/>
      <c r="IMM73" s="184"/>
      <c r="IMN73" s="184"/>
      <c r="IMO73" s="184"/>
      <c r="IMP73" s="184"/>
      <c r="IMQ73" s="184"/>
      <c r="IMR73" s="184"/>
      <c r="IMS73" s="184"/>
      <c r="IMT73" s="184"/>
      <c r="IMU73" s="184"/>
      <c r="IMV73" s="183"/>
      <c r="IMW73" s="184"/>
      <c r="IMX73" s="184"/>
      <c r="IMY73" s="184"/>
      <c r="IMZ73" s="184"/>
      <c r="INA73" s="184"/>
      <c r="INB73" s="184"/>
      <c r="INC73" s="184"/>
      <c r="IND73" s="184"/>
      <c r="INE73" s="184"/>
      <c r="INF73" s="184"/>
      <c r="ING73" s="184"/>
      <c r="INH73" s="184"/>
      <c r="INI73" s="184"/>
      <c r="INJ73" s="184"/>
      <c r="INK73" s="184"/>
      <c r="INL73" s="184"/>
      <c r="INM73" s="183"/>
      <c r="INN73" s="184"/>
      <c r="INO73" s="184"/>
      <c r="INP73" s="184"/>
      <c r="INQ73" s="184"/>
      <c r="INR73" s="184"/>
      <c r="INS73" s="184"/>
      <c r="INT73" s="184"/>
      <c r="INU73" s="184"/>
      <c r="INV73" s="184"/>
      <c r="INW73" s="184"/>
      <c r="INX73" s="184"/>
      <c r="INY73" s="184"/>
      <c r="INZ73" s="184"/>
      <c r="IOA73" s="184"/>
      <c r="IOB73" s="184"/>
      <c r="IOC73" s="184"/>
      <c r="IOD73" s="183"/>
      <c r="IOE73" s="184"/>
      <c r="IOF73" s="184"/>
      <c r="IOG73" s="184"/>
      <c r="IOH73" s="184"/>
      <c r="IOI73" s="184"/>
      <c r="IOJ73" s="184"/>
      <c r="IOK73" s="184"/>
      <c r="IOL73" s="184"/>
      <c r="IOM73" s="184"/>
      <c r="ION73" s="184"/>
      <c r="IOO73" s="184"/>
      <c r="IOP73" s="184"/>
      <c r="IOQ73" s="184"/>
      <c r="IOR73" s="184"/>
      <c r="IOS73" s="184"/>
      <c r="IOT73" s="184"/>
      <c r="IOU73" s="183"/>
      <c r="IOV73" s="184"/>
      <c r="IOW73" s="184"/>
      <c r="IOX73" s="184"/>
      <c r="IOY73" s="184"/>
      <c r="IOZ73" s="184"/>
      <c r="IPA73" s="184"/>
      <c r="IPB73" s="184"/>
      <c r="IPC73" s="184"/>
      <c r="IPD73" s="184"/>
      <c r="IPE73" s="184"/>
      <c r="IPF73" s="184"/>
      <c r="IPG73" s="184"/>
      <c r="IPH73" s="184"/>
      <c r="IPI73" s="184"/>
      <c r="IPJ73" s="184"/>
      <c r="IPK73" s="184"/>
      <c r="IPL73" s="183"/>
      <c r="IPM73" s="184"/>
      <c r="IPN73" s="184"/>
      <c r="IPO73" s="184"/>
      <c r="IPP73" s="184"/>
      <c r="IPQ73" s="184"/>
      <c r="IPR73" s="184"/>
      <c r="IPS73" s="184"/>
      <c r="IPT73" s="184"/>
      <c r="IPU73" s="184"/>
      <c r="IPV73" s="184"/>
      <c r="IPW73" s="184"/>
      <c r="IPX73" s="184"/>
      <c r="IPY73" s="184"/>
      <c r="IPZ73" s="184"/>
      <c r="IQA73" s="184"/>
      <c r="IQB73" s="184"/>
      <c r="IQC73" s="183"/>
      <c r="IQD73" s="184"/>
      <c r="IQE73" s="184"/>
      <c r="IQF73" s="184"/>
      <c r="IQG73" s="184"/>
      <c r="IQH73" s="184"/>
      <c r="IQI73" s="184"/>
      <c r="IQJ73" s="184"/>
      <c r="IQK73" s="184"/>
      <c r="IQL73" s="184"/>
      <c r="IQM73" s="184"/>
      <c r="IQN73" s="184"/>
      <c r="IQO73" s="184"/>
      <c r="IQP73" s="184"/>
      <c r="IQQ73" s="184"/>
      <c r="IQR73" s="184"/>
      <c r="IQS73" s="184"/>
      <c r="IQT73" s="183"/>
      <c r="IQU73" s="184"/>
      <c r="IQV73" s="184"/>
      <c r="IQW73" s="184"/>
      <c r="IQX73" s="184"/>
      <c r="IQY73" s="184"/>
      <c r="IQZ73" s="184"/>
      <c r="IRA73" s="184"/>
      <c r="IRB73" s="184"/>
      <c r="IRC73" s="184"/>
      <c r="IRD73" s="184"/>
      <c r="IRE73" s="184"/>
      <c r="IRF73" s="184"/>
      <c r="IRG73" s="184"/>
      <c r="IRH73" s="184"/>
      <c r="IRI73" s="184"/>
      <c r="IRJ73" s="184"/>
      <c r="IRK73" s="183"/>
      <c r="IRL73" s="184"/>
      <c r="IRM73" s="184"/>
      <c r="IRN73" s="184"/>
      <c r="IRO73" s="184"/>
      <c r="IRP73" s="184"/>
      <c r="IRQ73" s="184"/>
      <c r="IRR73" s="184"/>
      <c r="IRS73" s="184"/>
      <c r="IRT73" s="184"/>
      <c r="IRU73" s="184"/>
      <c r="IRV73" s="184"/>
      <c r="IRW73" s="184"/>
      <c r="IRX73" s="184"/>
      <c r="IRY73" s="184"/>
      <c r="IRZ73" s="184"/>
      <c r="ISA73" s="184"/>
      <c r="ISB73" s="183"/>
      <c r="ISC73" s="184"/>
      <c r="ISD73" s="184"/>
      <c r="ISE73" s="184"/>
      <c r="ISF73" s="184"/>
      <c r="ISG73" s="184"/>
      <c r="ISH73" s="184"/>
      <c r="ISI73" s="184"/>
      <c r="ISJ73" s="184"/>
      <c r="ISK73" s="184"/>
      <c r="ISL73" s="184"/>
      <c r="ISM73" s="184"/>
      <c r="ISN73" s="184"/>
      <c r="ISO73" s="184"/>
      <c r="ISP73" s="184"/>
      <c r="ISQ73" s="184"/>
      <c r="ISR73" s="184"/>
      <c r="ISS73" s="183"/>
      <c r="IST73" s="184"/>
      <c r="ISU73" s="184"/>
      <c r="ISV73" s="184"/>
      <c r="ISW73" s="184"/>
      <c r="ISX73" s="184"/>
      <c r="ISY73" s="184"/>
      <c r="ISZ73" s="184"/>
      <c r="ITA73" s="184"/>
      <c r="ITB73" s="184"/>
      <c r="ITC73" s="184"/>
      <c r="ITD73" s="184"/>
      <c r="ITE73" s="184"/>
      <c r="ITF73" s="184"/>
      <c r="ITG73" s="184"/>
      <c r="ITH73" s="184"/>
      <c r="ITI73" s="184"/>
      <c r="ITJ73" s="183"/>
      <c r="ITK73" s="184"/>
      <c r="ITL73" s="184"/>
      <c r="ITM73" s="184"/>
      <c r="ITN73" s="184"/>
      <c r="ITO73" s="184"/>
      <c r="ITP73" s="184"/>
      <c r="ITQ73" s="184"/>
      <c r="ITR73" s="184"/>
      <c r="ITS73" s="184"/>
      <c r="ITT73" s="184"/>
      <c r="ITU73" s="184"/>
      <c r="ITV73" s="184"/>
      <c r="ITW73" s="184"/>
      <c r="ITX73" s="184"/>
      <c r="ITY73" s="184"/>
      <c r="ITZ73" s="184"/>
      <c r="IUA73" s="183"/>
      <c r="IUB73" s="184"/>
      <c r="IUC73" s="184"/>
      <c r="IUD73" s="184"/>
      <c r="IUE73" s="184"/>
      <c r="IUF73" s="184"/>
      <c r="IUG73" s="184"/>
      <c r="IUH73" s="184"/>
      <c r="IUI73" s="184"/>
      <c r="IUJ73" s="184"/>
      <c r="IUK73" s="184"/>
      <c r="IUL73" s="184"/>
      <c r="IUM73" s="184"/>
      <c r="IUN73" s="184"/>
      <c r="IUO73" s="184"/>
      <c r="IUP73" s="184"/>
      <c r="IUQ73" s="184"/>
      <c r="IUR73" s="183"/>
      <c r="IUS73" s="184"/>
      <c r="IUT73" s="184"/>
      <c r="IUU73" s="184"/>
      <c r="IUV73" s="184"/>
      <c r="IUW73" s="184"/>
      <c r="IUX73" s="184"/>
      <c r="IUY73" s="184"/>
      <c r="IUZ73" s="184"/>
      <c r="IVA73" s="184"/>
      <c r="IVB73" s="184"/>
      <c r="IVC73" s="184"/>
      <c r="IVD73" s="184"/>
      <c r="IVE73" s="184"/>
      <c r="IVF73" s="184"/>
      <c r="IVG73" s="184"/>
      <c r="IVH73" s="184"/>
      <c r="IVI73" s="183"/>
      <c r="IVJ73" s="184"/>
      <c r="IVK73" s="184"/>
      <c r="IVL73" s="184"/>
      <c r="IVM73" s="184"/>
      <c r="IVN73" s="184"/>
      <c r="IVO73" s="184"/>
      <c r="IVP73" s="184"/>
      <c r="IVQ73" s="184"/>
      <c r="IVR73" s="184"/>
      <c r="IVS73" s="184"/>
      <c r="IVT73" s="184"/>
      <c r="IVU73" s="184"/>
      <c r="IVV73" s="184"/>
      <c r="IVW73" s="184"/>
      <c r="IVX73" s="184"/>
      <c r="IVY73" s="184"/>
      <c r="IVZ73" s="183"/>
      <c r="IWA73" s="184"/>
      <c r="IWB73" s="184"/>
      <c r="IWC73" s="184"/>
      <c r="IWD73" s="184"/>
      <c r="IWE73" s="184"/>
      <c r="IWF73" s="184"/>
      <c r="IWG73" s="184"/>
      <c r="IWH73" s="184"/>
      <c r="IWI73" s="184"/>
      <c r="IWJ73" s="184"/>
      <c r="IWK73" s="184"/>
      <c r="IWL73" s="184"/>
      <c r="IWM73" s="184"/>
      <c r="IWN73" s="184"/>
      <c r="IWO73" s="184"/>
      <c r="IWP73" s="184"/>
      <c r="IWQ73" s="183"/>
      <c r="IWR73" s="184"/>
      <c r="IWS73" s="184"/>
      <c r="IWT73" s="184"/>
      <c r="IWU73" s="184"/>
      <c r="IWV73" s="184"/>
      <c r="IWW73" s="184"/>
      <c r="IWX73" s="184"/>
      <c r="IWY73" s="184"/>
      <c r="IWZ73" s="184"/>
      <c r="IXA73" s="184"/>
      <c r="IXB73" s="184"/>
      <c r="IXC73" s="184"/>
      <c r="IXD73" s="184"/>
      <c r="IXE73" s="184"/>
      <c r="IXF73" s="184"/>
      <c r="IXG73" s="184"/>
      <c r="IXH73" s="183"/>
      <c r="IXI73" s="184"/>
      <c r="IXJ73" s="184"/>
      <c r="IXK73" s="184"/>
      <c r="IXL73" s="184"/>
      <c r="IXM73" s="184"/>
      <c r="IXN73" s="184"/>
      <c r="IXO73" s="184"/>
      <c r="IXP73" s="184"/>
      <c r="IXQ73" s="184"/>
      <c r="IXR73" s="184"/>
      <c r="IXS73" s="184"/>
      <c r="IXT73" s="184"/>
      <c r="IXU73" s="184"/>
      <c r="IXV73" s="184"/>
      <c r="IXW73" s="184"/>
      <c r="IXX73" s="184"/>
      <c r="IXY73" s="183"/>
      <c r="IXZ73" s="184"/>
      <c r="IYA73" s="184"/>
      <c r="IYB73" s="184"/>
      <c r="IYC73" s="184"/>
      <c r="IYD73" s="184"/>
      <c r="IYE73" s="184"/>
      <c r="IYF73" s="184"/>
      <c r="IYG73" s="184"/>
      <c r="IYH73" s="184"/>
      <c r="IYI73" s="184"/>
      <c r="IYJ73" s="184"/>
      <c r="IYK73" s="184"/>
      <c r="IYL73" s="184"/>
      <c r="IYM73" s="184"/>
      <c r="IYN73" s="184"/>
      <c r="IYO73" s="184"/>
      <c r="IYP73" s="183"/>
      <c r="IYQ73" s="184"/>
      <c r="IYR73" s="184"/>
      <c r="IYS73" s="184"/>
      <c r="IYT73" s="184"/>
      <c r="IYU73" s="184"/>
      <c r="IYV73" s="184"/>
      <c r="IYW73" s="184"/>
      <c r="IYX73" s="184"/>
      <c r="IYY73" s="184"/>
      <c r="IYZ73" s="184"/>
      <c r="IZA73" s="184"/>
      <c r="IZB73" s="184"/>
      <c r="IZC73" s="184"/>
      <c r="IZD73" s="184"/>
      <c r="IZE73" s="184"/>
      <c r="IZF73" s="184"/>
      <c r="IZG73" s="183"/>
      <c r="IZH73" s="184"/>
      <c r="IZI73" s="184"/>
      <c r="IZJ73" s="184"/>
      <c r="IZK73" s="184"/>
      <c r="IZL73" s="184"/>
      <c r="IZM73" s="184"/>
      <c r="IZN73" s="184"/>
      <c r="IZO73" s="184"/>
      <c r="IZP73" s="184"/>
      <c r="IZQ73" s="184"/>
      <c r="IZR73" s="184"/>
      <c r="IZS73" s="184"/>
      <c r="IZT73" s="184"/>
      <c r="IZU73" s="184"/>
      <c r="IZV73" s="184"/>
      <c r="IZW73" s="184"/>
      <c r="IZX73" s="183"/>
      <c r="IZY73" s="184"/>
      <c r="IZZ73" s="184"/>
      <c r="JAA73" s="184"/>
      <c r="JAB73" s="184"/>
      <c r="JAC73" s="184"/>
      <c r="JAD73" s="184"/>
      <c r="JAE73" s="184"/>
      <c r="JAF73" s="184"/>
      <c r="JAG73" s="184"/>
      <c r="JAH73" s="184"/>
      <c r="JAI73" s="184"/>
      <c r="JAJ73" s="184"/>
      <c r="JAK73" s="184"/>
      <c r="JAL73" s="184"/>
      <c r="JAM73" s="184"/>
      <c r="JAN73" s="184"/>
      <c r="JAO73" s="183"/>
      <c r="JAP73" s="184"/>
      <c r="JAQ73" s="184"/>
      <c r="JAR73" s="184"/>
      <c r="JAS73" s="184"/>
      <c r="JAT73" s="184"/>
      <c r="JAU73" s="184"/>
      <c r="JAV73" s="184"/>
      <c r="JAW73" s="184"/>
      <c r="JAX73" s="184"/>
      <c r="JAY73" s="184"/>
      <c r="JAZ73" s="184"/>
      <c r="JBA73" s="184"/>
      <c r="JBB73" s="184"/>
      <c r="JBC73" s="184"/>
      <c r="JBD73" s="184"/>
      <c r="JBE73" s="184"/>
      <c r="JBF73" s="183"/>
      <c r="JBG73" s="184"/>
      <c r="JBH73" s="184"/>
      <c r="JBI73" s="184"/>
      <c r="JBJ73" s="184"/>
      <c r="JBK73" s="184"/>
      <c r="JBL73" s="184"/>
      <c r="JBM73" s="184"/>
      <c r="JBN73" s="184"/>
      <c r="JBO73" s="184"/>
      <c r="JBP73" s="184"/>
      <c r="JBQ73" s="184"/>
      <c r="JBR73" s="184"/>
      <c r="JBS73" s="184"/>
      <c r="JBT73" s="184"/>
      <c r="JBU73" s="184"/>
      <c r="JBV73" s="184"/>
      <c r="JBW73" s="183"/>
      <c r="JBX73" s="184"/>
      <c r="JBY73" s="184"/>
      <c r="JBZ73" s="184"/>
      <c r="JCA73" s="184"/>
      <c r="JCB73" s="184"/>
      <c r="JCC73" s="184"/>
      <c r="JCD73" s="184"/>
      <c r="JCE73" s="184"/>
      <c r="JCF73" s="184"/>
      <c r="JCG73" s="184"/>
      <c r="JCH73" s="184"/>
      <c r="JCI73" s="184"/>
      <c r="JCJ73" s="184"/>
      <c r="JCK73" s="184"/>
      <c r="JCL73" s="184"/>
      <c r="JCM73" s="184"/>
      <c r="JCN73" s="183"/>
      <c r="JCO73" s="184"/>
      <c r="JCP73" s="184"/>
      <c r="JCQ73" s="184"/>
      <c r="JCR73" s="184"/>
      <c r="JCS73" s="184"/>
      <c r="JCT73" s="184"/>
      <c r="JCU73" s="184"/>
      <c r="JCV73" s="184"/>
      <c r="JCW73" s="184"/>
      <c r="JCX73" s="184"/>
      <c r="JCY73" s="184"/>
      <c r="JCZ73" s="184"/>
      <c r="JDA73" s="184"/>
      <c r="JDB73" s="184"/>
      <c r="JDC73" s="184"/>
      <c r="JDD73" s="184"/>
      <c r="JDE73" s="183"/>
      <c r="JDF73" s="184"/>
      <c r="JDG73" s="184"/>
      <c r="JDH73" s="184"/>
      <c r="JDI73" s="184"/>
      <c r="JDJ73" s="184"/>
      <c r="JDK73" s="184"/>
      <c r="JDL73" s="184"/>
      <c r="JDM73" s="184"/>
      <c r="JDN73" s="184"/>
      <c r="JDO73" s="184"/>
      <c r="JDP73" s="184"/>
      <c r="JDQ73" s="184"/>
      <c r="JDR73" s="184"/>
      <c r="JDS73" s="184"/>
      <c r="JDT73" s="184"/>
      <c r="JDU73" s="184"/>
      <c r="JDV73" s="183"/>
      <c r="JDW73" s="184"/>
      <c r="JDX73" s="184"/>
      <c r="JDY73" s="184"/>
      <c r="JDZ73" s="184"/>
      <c r="JEA73" s="184"/>
      <c r="JEB73" s="184"/>
      <c r="JEC73" s="184"/>
      <c r="JED73" s="184"/>
      <c r="JEE73" s="184"/>
      <c r="JEF73" s="184"/>
      <c r="JEG73" s="184"/>
      <c r="JEH73" s="184"/>
      <c r="JEI73" s="184"/>
      <c r="JEJ73" s="184"/>
      <c r="JEK73" s="184"/>
      <c r="JEL73" s="184"/>
      <c r="JEM73" s="183"/>
      <c r="JEN73" s="184"/>
      <c r="JEO73" s="184"/>
      <c r="JEP73" s="184"/>
      <c r="JEQ73" s="184"/>
      <c r="JER73" s="184"/>
      <c r="JES73" s="184"/>
      <c r="JET73" s="184"/>
      <c r="JEU73" s="184"/>
      <c r="JEV73" s="184"/>
      <c r="JEW73" s="184"/>
      <c r="JEX73" s="184"/>
      <c r="JEY73" s="184"/>
      <c r="JEZ73" s="184"/>
      <c r="JFA73" s="184"/>
      <c r="JFB73" s="184"/>
      <c r="JFC73" s="184"/>
      <c r="JFD73" s="183"/>
      <c r="JFE73" s="184"/>
      <c r="JFF73" s="184"/>
      <c r="JFG73" s="184"/>
      <c r="JFH73" s="184"/>
      <c r="JFI73" s="184"/>
      <c r="JFJ73" s="184"/>
      <c r="JFK73" s="184"/>
      <c r="JFL73" s="184"/>
      <c r="JFM73" s="184"/>
      <c r="JFN73" s="184"/>
      <c r="JFO73" s="184"/>
      <c r="JFP73" s="184"/>
      <c r="JFQ73" s="184"/>
      <c r="JFR73" s="184"/>
      <c r="JFS73" s="184"/>
      <c r="JFT73" s="184"/>
      <c r="JFU73" s="183"/>
      <c r="JFV73" s="184"/>
      <c r="JFW73" s="184"/>
      <c r="JFX73" s="184"/>
      <c r="JFY73" s="184"/>
      <c r="JFZ73" s="184"/>
      <c r="JGA73" s="184"/>
      <c r="JGB73" s="184"/>
      <c r="JGC73" s="184"/>
      <c r="JGD73" s="184"/>
      <c r="JGE73" s="184"/>
      <c r="JGF73" s="184"/>
      <c r="JGG73" s="184"/>
      <c r="JGH73" s="184"/>
      <c r="JGI73" s="184"/>
      <c r="JGJ73" s="184"/>
      <c r="JGK73" s="184"/>
      <c r="JGL73" s="183"/>
      <c r="JGM73" s="184"/>
      <c r="JGN73" s="184"/>
      <c r="JGO73" s="184"/>
      <c r="JGP73" s="184"/>
      <c r="JGQ73" s="184"/>
      <c r="JGR73" s="184"/>
      <c r="JGS73" s="184"/>
      <c r="JGT73" s="184"/>
      <c r="JGU73" s="184"/>
      <c r="JGV73" s="184"/>
      <c r="JGW73" s="184"/>
      <c r="JGX73" s="184"/>
      <c r="JGY73" s="184"/>
      <c r="JGZ73" s="184"/>
      <c r="JHA73" s="184"/>
      <c r="JHB73" s="184"/>
      <c r="JHC73" s="183"/>
      <c r="JHD73" s="184"/>
      <c r="JHE73" s="184"/>
      <c r="JHF73" s="184"/>
      <c r="JHG73" s="184"/>
      <c r="JHH73" s="184"/>
      <c r="JHI73" s="184"/>
      <c r="JHJ73" s="184"/>
      <c r="JHK73" s="184"/>
      <c r="JHL73" s="184"/>
      <c r="JHM73" s="184"/>
      <c r="JHN73" s="184"/>
      <c r="JHO73" s="184"/>
      <c r="JHP73" s="184"/>
      <c r="JHQ73" s="184"/>
      <c r="JHR73" s="184"/>
      <c r="JHS73" s="184"/>
      <c r="JHT73" s="183"/>
      <c r="JHU73" s="184"/>
      <c r="JHV73" s="184"/>
      <c r="JHW73" s="184"/>
      <c r="JHX73" s="184"/>
      <c r="JHY73" s="184"/>
      <c r="JHZ73" s="184"/>
      <c r="JIA73" s="184"/>
      <c r="JIB73" s="184"/>
      <c r="JIC73" s="184"/>
      <c r="JID73" s="184"/>
      <c r="JIE73" s="184"/>
      <c r="JIF73" s="184"/>
      <c r="JIG73" s="184"/>
      <c r="JIH73" s="184"/>
      <c r="JII73" s="184"/>
      <c r="JIJ73" s="184"/>
      <c r="JIK73" s="183"/>
      <c r="JIL73" s="184"/>
      <c r="JIM73" s="184"/>
      <c r="JIN73" s="184"/>
      <c r="JIO73" s="184"/>
      <c r="JIP73" s="184"/>
      <c r="JIQ73" s="184"/>
      <c r="JIR73" s="184"/>
      <c r="JIS73" s="184"/>
      <c r="JIT73" s="184"/>
      <c r="JIU73" s="184"/>
      <c r="JIV73" s="184"/>
      <c r="JIW73" s="184"/>
      <c r="JIX73" s="184"/>
      <c r="JIY73" s="184"/>
      <c r="JIZ73" s="184"/>
      <c r="JJA73" s="184"/>
      <c r="JJB73" s="183"/>
      <c r="JJC73" s="184"/>
      <c r="JJD73" s="184"/>
      <c r="JJE73" s="184"/>
      <c r="JJF73" s="184"/>
      <c r="JJG73" s="184"/>
      <c r="JJH73" s="184"/>
      <c r="JJI73" s="184"/>
      <c r="JJJ73" s="184"/>
      <c r="JJK73" s="184"/>
      <c r="JJL73" s="184"/>
      <c r="JJM73" s="184"/>
      <c r="JJN73" s="184"/>
      <c r="JJO73" s="184"/>
      <c r="JJP73" s="184"/>
      <c r="JJQ73" s="184"/>
      <c r="JJR73" s="184"/>
      <c r="JJS73" s="183"/>
      <c r="JJT73" s="184"/>
      <c r="JJU73" s="184"/>
      <c r="JJV73" s="184"/>
      <c r="JJW73" s="184"/>
      <c r="JJX73" s="184"/>
      <c r="JJY73" s="184"/>
      <c r="JJZ73" s="184"/>
      <c r="JKA73" s="184"/>
      <c r="JKB73" s="184"/>
      <c r="JKC73" s="184"/>
      <c r="JKD73" s="184"/>
      <c r="JKE73" s="184"/>
      <c r="JKF73" s="184"/>
      <c r="JKG73" s="184"/>
      <c r="JKH73" s="184"/>
      <c r="JKI73" s="184"/>
      <c r="JKJ73" s="183"/>
      <c r="JKK73" s="184"/>
      <c r="JKL73" s="184"/>
      <c r="JKM73" s="184"/>
      <c r="JKN73" s="184"/>
      <c r="JKO73" s="184"/>
      <c r="JKP73" s="184"/>
      <c r="JKQ73" s="184"/>
      <c r="JKR73" s="184"/>
      <c r="JKS73" s="184"/>
      <c r="JKT73" s="184"/>
      <c r="JKU73" s="184"/>
      <c r="JKV73" s="184"/>
      <c r="JKW73" s="184"/>
      <c r="JKX73" s="184"/>
      <c r="JKY73" s="184"/>
      <c r="JKZ73" s="184"/>
      <c r="JLA73" s="183"/>
      <c r="JLB73" s="184"/>
      <c r="JLC73" s="184"/>
      <c r="JLD73" s="184"/>
      <c r="JLE73" s="184"/>
      <c r="JLF73" s="184"/>
      <c r="JLG73" s="184"/>
      <c r="JLH73" s="184"/>
      <c r="JLI73" s="184"/>
      <c r="JLJ73" s="184"/>
      <c r="JLK73" s="184"/>
      <c r="JLL73" s="184"/>
      <c r="JLM73" s="184"/>
      <c r="JLN73" s="184"/>
      <c r="JLO73" s="184"/>
      <c r="JLP73" s="184"/>
      <c r="JLQ73" s="184"/>
      <c r="JLR73" s="183"/>
      <c r="JLS73" s="184"/>
      <c r="JLT73" s="184"/>
      <c r="JLU73" s="184"/>
      <c r="JLV73" s="184"/>
      <c r="JLW73" s="184"/>
      <c r="JLX73" s="184"/>
      <c r="JLY73" s="184"/>
      <c r="JLZ73" s="184"/>
      <c r="JMA73" s="184"/>
      <c r="JMB73" s="184"/>
      <c r="JMC73" s="184"/>
      <c r="JMD73" s="184"/>
      <c r="JME73" s="184"/>
      <c r="JMF73" s="184"/>
      <c r="JMG73" s="184"/>
      <c r="JMH73" s="184"/>
      <c r="JMI73" s="183"/>
      <c r="JMJ73" s="184"/>
      <c r="JMK73" s="184"/>
      <c r="JML73" s="184"/>
      <c r="JMM73" s="184"/>
      <c r="JMN73" s="184"/>
      <c r="JMO73" s="184"/>
      <c r="JMP73" s="184"/>
      <c r="JMQ73" s="184"/>
      <c r="JMR73" s="184"/>
      <c r="JMS73" s="184"/>
      <c r="JMT73" s="184"/>
      <c r="JMU73" s="184"/>
      <c r="JMV73" s="184"/>
      <c r="JMW73" s="184"/>
      <c r="JMX73" s="184"/>
      <c r="JMY73" s="184"/>
      <c r="JMZ73" s="183"/>
      <c r="JNA73" s="184"/>
      <c r="JNB73" s="184"/>
      <c r="JNC73" s="184"/>
      <c r="JND73" s="184"/>
      <c r="JNE73" s="184"/>
      <c r="JNF73" s="184"/>
      <c r="JNG73" s="184"/>
      <c r="JNH73" s="184"/>
      <c r="JNI73" s="184"/>
      <c r="JNJ73" s="184"/>
      <c r="JNK73" s="184"/>
      <c r="JNL73" s="184"/>
      <c r="JNM73" s="184"/>
      <c r="JNN73" s="184"/>
      <c r="JNO73" s="184"/>
      <c r="JNP73" s="184"/>
      <c r="JNQ73" s="183"/>
      <c r="JNR73" s="184"/>
      <c r="JNS73" s="184"/>
      <c r="JNT73" s="184"/>
      <c r="JNU73" s="184"/>
      <c r="JNV73" s="184"/>
      <c r="JNW73" s="184"/>
      <c r="JNX73" s="184"/>
      <c r="JNY73" s="184"/>
      <c r="JNZ73" s="184"/>
      <c r="JOA73" s="184"/>
      <c r="JOB73" s="184"/>
      <c r="JOC73" s="184"/>
      <c r="JOD73" s="184"/>
      <c r="JOE73" s="184"/>
      <c r="JOF73" s="184"/>
      <c r="JOG73" s="184"/>
      <c r="JOH73" s="183"/>
      <c r="JOI73" s="184"/>
      <c r="JOJ73" s="184"/>
      <c r="JOK73" s="184"/>
      <c r="JOL73" s="184"/>
      <c r="JOM73" s="184"/>
      <c r="JON73" s="184"/>
      <c r="JOO73" s="184"/>
      <c r="JOP73" s="184"/>
      <c r="JOQ73" s="184"/>
      <c r="JOR73" s="184"/>
      <c r="JOS73" s="184"/>
      <c r="JOT73" s="184"/>
      <c r="JOU73" s="184"/>
      <c r="JOV73" s="184"/>
      <c r="JOW73" s="184"/>
      <c r="JOX73" s="184"/>
      <c r="JOY73" s="183"/>
      <c r="JOZ73" s="184"/>
      <c r="JPA73" s="184"/>
      <c r="JPB73" s="184"/>
      <c r="JPC73" s="184"/>
      <c r="JPD73" s="184"/>
      <c r="JPE73" s="184"/>
      <c r="JPF73" s="184"/>
      <c r="JPG73" s="184"/>
      <c r="JPH73" s="184"/>
      <c r="JPI73" s="184"/>
      <c r="JPJ73" s="184"/>
      <c r="JPK73" s="184"/>
      <c r="JPL73" s="184"/>
      <c r="JPM73" s="184"/>
      <c r="JPN73" s="184"/>
      <c r="JPO73" s="184"/>
      <c r="JPP73" s="183"/>
      <c r="JPQ73" s="184"/>
      <c r="JPR73" s="184"/>
      <c r="JPS73" s="184"/>
      <c r="JPT73" s="184"/>
      <c r="JPU73" s="184"/>
      <c r="JPV73" s="184"/>
      <c r="JPW73" s="184"/>
      <c r="JPX73" s="184"/>
      <c r="JPY73" s="184"/>
      <c r="JPZ73" s="184"/>
      <c r="JQA73" s="184"/>
      <c r="JQB73" s="184"/>
      <c r="JQC73" s="184"/>
      <c r="JQD73" s="184"/>
      <c r="JQE73" s="184"/>
      <c r="JQF73" s="184"/>
      <c r="JQG73" s="183"/>
      <c r="JQH73" s="184"/>
      <c r="JQI73" s="184"/>
      <c r="JQJ73" s="184"/>
      <c r="JQK73" s="184"/>
      <c r="JQL73" s="184"/>
      <c r="JQM73" s="184"/>
      <c r="JQN73" s="184"/>
      <c r="JQO73" s="184"/>
      <c r="JQP73" s="184"/>
      <c r="JQQ73" s="184"/>
      <c r="JQR73" s="184"/>
      <c r="JQS73" s="184"/>
      <c r="JQT73" s="184"/>
      <c r="JQU73" s="184"/>
      <c r="JQV73" s="184"/>
      <c r="JQW73" s="184"/>
      <c r="JQX73" s="183"/>
      <c r="JQY73" s="184"/>
      <c r="JQZ73" s="184"/>
      <c r="JRA73" s="184"/>
      <c r="JRB73" s="184"/>
      <c r="JRC73" s="184"/>
      <c r="JRD73" s="184"/>
      <c r="JRE73" s="184"/>
      <c r="JRF73" s="184"/>
      <c r="JRG73" s="184"/>
      <c r="JRH73" s="184"/>
      <c r="JRI73" s="184"/>
      <c r="JRJ73" s="184"/>
      <c r="JRK73" s="184"/>
      <c r="JRL73" s="184"/>
      <c r="JRM73" s="184"/>
      <c r="JRN73" s="184"/>
      <c r="JRO73" s="183"/>
      <c r="JRP73" s="184"/>
      <c r="JRQ73" s="184"/>
      <c r="JRR73" s="184"/>
      <c r="JRS73" s="184"/>
      <c r="JRT73" s="184"/>
      <c r="JRU73" s="184"/>
      <c r="JRV73" s="184"/>
      <c r="JRW73" s="184"/>
      <c r="JRX73" s="184"/>
      <c r="JRY73" s="184"/>
      <c r="JRZ73" s="184"/>
      <c r="JSA73" s="184"/>
      <c r="JSB73" s="184"/>
      <c r="JSC73" s="184"/>
      <c r="JSD73" s="184"/>
      <c r="JSE73" s="184"/>
      <c r="JSF73" s="183"/>
      <c r="JSG73" s="184"/>
      <c r="JSH73" s="184"/>
      <c r="JSI73" s="184"/>
      <c r="JSJ73" s="184"/>
      <c r="JSK73" s="184"/>
      <c r="JSL73" s="184"/>
      <c r="JSM73" s="184"/>
      <c r="JSN73" s="184"/>
      <c r="JSO73" s="184"/>
      <c r="JSP73" s="184"/>
      <c r="JSQ73" s="184"/>
      <c r="JSR73" s="184"/>
      <c r="JSS73" s="184"/>
      <c r="JST73" s="184"/>
      <c r="JSU73" s="184"/>
      <c r="JSV73" s="184"/>
      <c r="JSW73" s="183"/>
      <c r="JSX73" s="184"/>
      <c r="JSY73" s="184"/>
      <c r="JSZ73" s="184"/>
      <c r="JTA73" s="184"/>
      <c r="JTB73" s="184"/>
      <c r="JTC73" s="184"/>
      <c r="JTD73" s="184"/>
      <c r="JTE73" s="184"/>
      <c r="JTF73" s="184"/>
      <c r="JTG73" s="184"/>
      <c r="JTH73" s="184"/>
      <c r="JTI73" s="184"/>
      <c r="JTJ73" s="184"/>
      <c r="JTK73" s="184"/>
      <c r="JTL73" s="184"/>
      <c r="JTM73" s="184"/>
      <c r="JTN73" s="183"/>
      <c r="JTO73" s="184"/>
      <c r="JTP73" s="184"/>
      <c r="JTQ73" s="184"/>
      <c r="JTR73" s="184"/>
      <c r="JTS73" s="184"/>
      <c r="JTT73" s="184"/>
      <c r="JTU73" s="184"/>
      <c r="JTV73" s="184"/>
      <c r="JTW73" s="184"/>
      <c r="JTX73" s="184"/>
      <c r="JTY73" s="184"/>
      <c r="JTZ73" s="184"/>
      <c r="JUA73" s="184"/>
      <c r="JUB73" s="184"/>
      <c r="JUC73" s="184"/>
      <c r="JUD73" s="184"/>
      <c r="JUE73" s="183"/>
      <c r="JUF73" s="184"/>
      <c r="JUG73" s="184"/>
      <c r="JUH73" s="184"/>
      <c r="JUI73" s="184"/>
      <c r="JUJ73" s="184"/>
      <c r="JUK73" s="184"/>
      <c r="JUL73" s="184"/>
      <c r="JUM73" s="184"/>
      <c r="JUN73" s="184"/>
      <c r="JUO73" s="184"/>
      <c r="JUP73" s="184"/>
      <c r="JUQ73" s="184"/>
      <c r="JUR73" s="184"/>
      <c r="JUS73" s="184"/>
      <c r="JUT73" s="184"/>
      <c r="JUU73" s="184"/>
      <c r="JUV73" s="183"/>
      <c r="JUW73" s="184"/>
      <c r="JUX73" s="184"/>
      <c r="JUY73" s="184"/>
      <c r="JUZ73" s="184"/>
      <c r="JVA73" s="184"/>
      <c r="JVB73" s="184"/>
      <c r="JVC73" s="184"/>
      <c r="JVD73" s="184"/>
      <c r="JVE73" s="184"/>
      <c r="JVF73" s="184"/>
      <c r="JVG73" s="184"/>
      <c r="JVH73" s="184"/>
      <c r="JVI73" s="184"/>
      <c r="JVJ73" s="184"/>
      <c r="JVK73" s="184"/>
      <c r="JVL73" s="184"/>
      <c r="JVM73" s="183"/>
      <c r="JVN73" s="184"/>
      <c r="JVO73" s="184"/>
      <c r="JVP73" s="184"/>
      <c r="JVQ73" s="184"/>
      <c r="JVR73" s="184"/>
      <c r="JVS73" s="184"/>
      <c r="JVT73" s="184"/>
      <c r="JVU73" s="184"/>
      <c r="JVV73" s="184"/>
      <c r="JVW73" s="184"/>
      <c r="JVX73" s="184"/>
      <c r="JVY73" s="184"/>
      <c r="JVZ73" s="184"/>
      <c r="JWA73" s="184"/>
      <c r="JWB73" s="184"/>
      <c r="JWC73" s="184"/>
      <c r="JWD73" s="183"/>
      <c r="JWE73" s="184"/>
      <c r="JWF73" s="184"/>
      <c r="JWG73" s="184"/>
      <c r="JWH73" s="184"/>
      <c r="JWI73" s="184"/>
      <c r="JWJ73" s="184"/>
      <c r="JWK73" s="184"/>
      <c r="JWL73" s="184"/>
      <c r="JWM73" s="184"/>
      <c r="JWN73" s="184"/>
      <c r="JWO73" s="184"/>
      <c r="JWP73" s="184"/>
      <c r="JWQ73" s="184"/>
      <c r="JWR73" s="184"/>
      <c r="JWS73" s="184"/>
      <c r="JWT73" s="184"/>
      <c r="JWU73" s="183"/>
      <c r="JWV73" s="184"/>
      <c r="JWW73" s="184"/>
      <c r="JWX73" s="184"/>
      <c r="JWY73" s="184"/>
      <c r="JWZ73" s="184"/>
      <c r="JXA73" s="184"/>
      <c r="JXB73" s="184"/>
      <c r="JXC73" s="184"/>
      <c r="JXD73" s="184"/>
      <c r="JXE73" s="184"/>
      <c r="JXF73" s="184"/>
      <c r="JXG73" s="184"/>
      <c r="JXH73" s="184"/>
      <c r="JXI73" s="184"/>
      <c r="JXJ73" s="184"/>
      <c r="JXK73" s="184"/>
      <c r="JXL73" s="183"/>
      <c r="JXM73" s="184"/>
      <c r="JXN73" s="184"/>
      <c r="JXO73" s="184"/>
      <c r="JXP73" s="184"/>
      <c r="JXQ73" s="184"/>
      <c r="JXR73" s="184"/>
      <c r="JXS73" s="184"/>
      <c r="JXT73" s="184"/>
      <c r="JXU73" s="184"/>
      <c r="JXV73" s="184"/>
      <c r="JXW73" s="184"/>
      <c r="JXX73" s="184"/>
      <c r="JXY73" s="184"/>
      <c r="JXZ73" s="184"/>
      <c r="JYA73" s="184"/>
      <c r="JYB73" s="184"/>
      <c r="JYC73" s="183"/>
      <c r="JYD73" s="184"/>
      <c r="JYE73" s="184"/>
      <c r="JYF73" s="184"/>
      <c r="JYG73" s="184"/>
      <c r="JYH73" s="184"/>
      <c r="JYI73" s="184"/>
      <c r="JYJ73" s="184"/>
      <c r="JYK73" s="184"/>
      <c r="JYL73" s="184"/>
      <c r="JYM73" s="184"/>
      <c r="JYN73" s="184"/>
      <c r="JYO73" s="184"/>
      <c r="JYP73" s="184"/>
      <c r="JYQ73" s="184"/>
      <c r="JYR73" s="184"/>
      <c r="JYS73" s="184"/>
      <c r="JYT73" s="183"/>
      <c r="JYU73" s="184"/>
      <c r="JYV73" s="184"/>
      <c r="JYW73" s="184"/>
      <c r="JYX73" s="184"/>
      <c r="JYY73" s="184"/>
      <c r="JYZ73" s="184"/>
      <c r="JZA73" s="184"/>
      <c r="JZB73" s="184"/>
      <c r="JZC73" s="184"/>
      <c r="JZD73" s="184"/>
      <c r="JZE73" s="184"/>
      <c r="JZF73" s="184"/>
      <c r="JZG73" s="184"/>
      <c r="JZH73" s="184"/>
      <c r="JZI73" s="184"/>
      <c r="JZJ73" s="184"/>
      <c r="JZK73" s="183"/>
      <c r="JZL73" s="184"/>
      <c r="JZM73" s="184"/>
      <c r="JZN73" s="184"/>
      <c r="JZO73" s="184"/>
      <c r="JZP73" s="184"/>
      <c r="JZQ73" s="184"/>
      <c r="JZR73" s="184"/>
      <c r="JZS73" s="184"/>
      <c r="JZT73" s="184"/>
      <c r="JZU73" s="184"/>
      <c r="JZV73" s="184"/>
      <c r="JZW73" s="184"/>
      <c r="JZX73" s="184"/>
      <c r="JZY73" s="184"/>
      <c r="JZZ73" s="184"/>
      <c r="KAA73" s="184"/>
      <c r="KAB73" s="183"/>
      <c r="KAC73" s="184"/>
      <c r="KAD73" s="184"/>
      <c r="KAE73" s="184"/>
      <c r="KAF73" s="184"/>
      <c r="KAG73" s="184"/>
      <c r="KAH73" s="184"/>
      <c r="KAI73" s="184"/>
      <c r="KAJ73" s="184"/>
      <c r="KAK73" s="184"/>
      <c r="KAL73" s="184"/>
      <c r="KAM73" s="184"/>
      <c r="KAN73" s="184"/>
      <c r="KAO73" s="184"/>
      <c r="KAP73" s="184"/>
      <c r="KAQ73" s="184"/>
      <c r="KAR73" s="184"/>
      <c r="KAS73" s="183"/>
      <c r="KAT73" s="184"/>
      <c r="KAU73" s="184"/>
      <c r="KAV73" s="184"/>
      <c r="KAW73" s="184"/>
      <c r="KAX73" s="184"/>
      <c r="KAY73" s="184"/>
      <c r="KAZ73" s="184"/>
      <c r="KBA73" s="184"/>
      <c r="KBB73" s="184"/>
      <c r="KBC73" s="184"/>
      <c r="KBD73" s="184"/>
      <c r="KBE73" s="184"/>
      <c r="KBF73" s="184"/>
      <c r="KBG73" s="184"/>
      <c r="KBH73" s="184"/>
      <c r="KBI73" s="184"/>
      <c r="KBJ73" s="183"/>
      <c r="KBK73" s="184"/>
      <c r="KBL73" s="184"/>
      <c r="KBM73" s="184"/>
      <c r="KBN73" s="184"/>
      <c r="KBO73" s="184"/>
      <c r="KBP73" s="184"/>
      <c r="KBQ73" s="184"/>
      <c r="KBR73" s="184"/>
      <c r="KBS73" s="184"/>
      <c r="KBT73" s="184"/>
      <c r="KBU73" s="184"/>
      <c r="KBV73" s="184"/>
      <c r="KBW73" s="184"/>
      <c r="KBX73" s="184"/>
      <c r="KBY73" s="184"/>
      <c r="KBZ73" s="184"/>
      <c r="KCA73" s="183"/>
      <c r="KCB73" s="184"/>
      <c r="KCC73" s="184"/>
      <c r="KCD73" s="184"/>
      <c r="KCE73" s="184"/>
      <c r="KCF73" s="184"/>
      <c r="KCG73" s="184"/>
      <c r="KCH73" s="184"/>
      <c r="KCI73" s="184"/>
      <c r="KCJ73" s="184"/>
      <c r="KCK73" s="184"/>
      <c r="KCL73" s="184"/>
      <c r="KCM73" s="184"/>
      <c r="KCN73" s="184"/>
      <c r="KCO73" s="184"/>
      <c r="KCP73" s="184"/>
      <c r="KCQ73" s="184"/>
      <c r="KCR73" s="183"/>
      <c r="KCS73" s="184"/>
      <c r="KCT73" s="184"/>
      <c r="KCU73" s="184"/>
      <c r="KCV73" s="184"/>
      <c r="KCW73" s="184"/>
      <c r="KCX73" s="184"/>
      <c r="KCY73" s="184"/>
      <c r="KCZ73" s="184"/>
      <c r="KDA73" s="184"/>
      <c r="KDB73" s="184"/>
      <c r="KDC73" s="184"/>
      <c r="KDD73" s="184"/>
      <c r="KDE73" s="184"/>
      <c r="KDF73" s="184"/>
      <c r="KDG73" s="184"/>
      <c r="KDH73" s="184"/>
      <c r="KDI73" s="183"/>
      <c r="KDJ73" s="184"/>
      <c r="KDK73" s="184"/>
      <c r="KDL73" s="184"/>
      <c r="KDM73" s="184"/>
      <c r="KDN73" s="184"/>
      <c r="KDO73" s="184"/>
      <c r="KDP73" s="184"/>
      <c r="KDQ73" s="184"/>
      <c r="KDR73" s="184"/>
      <c r="KDS73" s="184"/>
      <c r="KDT73" s="184"/>
      <c r="KDU73" s="184"/>
      <c r="KDV73" s="184"/>
      <c r="KDW73" s="184"/>
      <c r="KDX73" s="184"/>
      <c r="KDY73" s="184"/>
      <c r="KDZ73" s="183"/>
      <c r="KEA73" s="184"/>
      <c r="KEB73" s="184"/>
      <c r="KEC73" s="184"/>
      <c r="KED73" s="184"/>
      <c r="KEE73" s="184"/>
      <c r="KEF73" s="184"/>
      <c r="KEG73" s="184"/>
      <c r="KEH73" s="184"/>
      <c r="KEI73" s="184"/>
      <c r="KEJ73" s="184"/>
      <c r="KEK73" s="184"/>
      <c r="KEL73" s="184"/>
      <c r="KEM73" s="184"/>
      <c r="KEN73" s="184"/>
      <c r="KEO73" s="184"/>
      <c r="KEP73" s="184"/>
      <c r="KEQ73" s="183"/>
      <c r="KER73" s="184"/>
      <c r="KES73" s="184"/>
      <c r="KET73" s="184"/>
      <c r="KEU73" s="184"/>
      <c r="KEV73" s="184"/>
      <c r="KEW73" s="184"/>
      <c r="KEX73" s="184"/>
      <c r="KEY73" s="184"/>
      <c r="KEZ73" s="184"/>
      <c r="KFA73" s="184"/>
      <c r="KFB73" s="184"/>
      <c r="KFC73" s="184"/>
      <c r="KFD73" s="184"/>
      <c r="KFE73" s="184"/>
      <c r="KFF73" s="184"/>
      <c r="KFG73" s="184"/>
      <c r="KFH73" s="183"/>
      <c r="KFI73" s="184"/>
      <c r="KFJ73" s="184"/>
      <c r="KFK73" s="184"/>
      <c r="KFL73" s="184"/>
      <c r="KFM73" s="184"/>
      <c r="KFN73" s="184"/>
      <c r="KFO73" s="184"/>
      <c r="KFP73" s="184"/>
      <c r="KFQ73" s="184"/>
      <c r="KFR73" s="184"/>
      <c r="KFS73" s="184"/>
      <c r="KFT73" s="184"/>
      <c r="KFU73" s="184"/>
      <c r="KFV73" s="184"/>
      <c r="KFW73" s="184"/>
      <c r="KFX73" s="184"/>
      <c r="KFY73" s="183"/>
      <c r="KFZ73" s="184"/>
      <c r="KGA73" s="184"/>
      <c r="KGB73" s="184"/>
      <c r="KGC73" s="184"/>
      <c r="KGD73" s="184"/>
      <c r="KGE73" s="184"/>
      <c r="KGF73" s="184"/>
      <c r="KGG73" s="184"/>
      <c r="KGH73" s="184"/>
      <c r="KGI73" s="184"/>
      <c r="KGJ73" s="184"/>
      <c r="KGK73" s="184"/>
      <c r="KGL73" s="184"/>
      <c r="KGM73" s="184"/>
      <c r="KGN73" s="184"/>
      <c r="KGO73" s="184"/>
      <c r="KGP73" s="183"/>
      <c r="KGQ73" s="184"/>
      <c r="KGR73" s="184"/>
      <c r="KGS73" s="184"/>
      <c r="KGT73" s="184"/>
      <c r="KGU73" s="184"/>
      <c r="KGV73" s="184"/>
      <c r="KGW73" s="184"/>
      <c r="KGX73" s="184"/>
      <c r="KGY73" s="184"/>
      <c r="KGZ73" s="184"/>
      <c r="KHA73" s="184"/>
      <c r="KHB73" s="184"/>
      <c r="KHC73" s="184"/>
      <c r="KHD73" s="184"/>
      <c r="KHE73" s="184"/>
      <c r="KHF73" s="184"/>
      <c r="KHG73" s="183"/>
      <c r="KHH73" s="184"/>
      <c r="KHI73" s="184"/>
      <c r="KHJ73" s="184"/>
      <c r="KHK73" s="184"/>
      <c r="KHL73" s="184"/>
      <c r="KHM73" s="184"/>
      <c r="KHN73" s="184"/>
      <c r="KHO73" s="184"/>
      <c r="KHP73" s="184"/>
      <c r="KHQ73" s="184"/>
      <c r="KHR73" s="184"/>
      <c r="KHS73" s="184"/>
      <c r="KHT73" s="184"/>
      <c r="KHU73" s="184"/>
      <c r="KHV73" s="184"/>
      <c r="KHW73" s="184"/>
      <c r="KHX73" s="183"/>
      <c r="KHY73" s="184"/>
      <c r="KHZ73" s="184"/>
      <c r="KIA73" s="184"/>
      <c r="KIB73" s="184"/>
      <c r="KIC73" s="184"/>
      <c r="KID73" s="184"/>
      <c r="KIE73" s="184"/>
      <c r="KIF73" s="184"/>
      <c r="KIG73" s="184"/>
      <c r="KIH73" s="184"/>
      <c r="KII73" s="184"/>
      <c r="KIJ73" s="184"/>
      <c r="KIK73" s="184"/>
      <c r="KIL73" s="184"/>
      <c r="KIM73" s="184"/>
      <c r="KIN73" s="184"/>
      <c r="KIO73" s="183"/>
      <c r="KIP73" s="184"/>
      <c r="KIQ73" s="184"/>
      <c r="KIR73" s="184"/>
      <c r="KIS73" s="184"/>
      <c r="KIT73" s="184"/>
      <c r="KIU73" s="184"/>
      <c r="KIV73" s="184"/>
      <c r="KIW73" s="184"/>
      <c r="KIX73" s="184"/>
      <c r="KIY73" s="184"/>
      <c r="KIZ73" s="184"/>
      <c r="KJA73" s="184"/>
      <c r="KJB73" s="184"/>
      <c r="KJC73" s="184"/>
      <c r="KJD73" s="184"/>
      <c r="KJE73" s="184"/>
      <c r="KJF73" s="183"/>
      <c r="KJG73" s="184"/>
      <c r="KJH73" s="184"/>
      <c r="KJI73" s="184"/>
      <c r="KJJ73" s="184"/>
      <c r="KJK73" s="184"/>
      <c r="KJL73" s="184"/>
      <c r="KJM73" s="184"/>
      <c r="KJN73" s="184"/>
      <c r="KJO73" s="184"/>
      <c r="KJP73" s="184"/>
      <c r="KJQ73" s="184"/>
      <c r="KJR73" s="184"/>
      <c r="KJS73" s="184"/>
      <c r="KJT73" s="184"/>
      <c r="KJU73" s="184"/>
      <c r="KJV73" s="184"/>
      <c r="KJW73" s="183"/>
      <c r="KJX73" s="184"/>
      <c r="KJY73" s="184"/>
      <c r="KJZ73" s="184"/>
      <c r="KKA73" s="184"/>
      <c r="KKB73" s="184"/>
      <c r="KKC73" s="184"/>
      <c r="KKD73" s="184"/>
      <c r="KKE73" s="184"/>
      <c r="KKF73" s="184"/>
      <c r="KKG73" s="184"/>
      <c r="KKH73" s="184"/>
      <c r="KKI73" s="184"/>
      <c r="KKJ73" s="184"/>
      <c r="KKK73" s="184"/>
      <c r="KKL73" s="184"/>
      <c r="KKM73" s="184"/>
      <c r="KKN73" s="183"/>
      <c r="KKO73" s="184"/>
      <c r="KKP73" s="184"/>
      <c r="KKQ73" s="184"/>
      <c r="KKR73" s="184"/>
      <c r="KKS73" s="184"/>
      <c r="KKT73" s="184"/>
      <c r="KKU73" s="184"/>
      <c r="KKV73" s="184"/>
      <c r="KKW73" s="184"/>
      <c r="KKX73" s="184"/>
      <c r="KKY73" s="184"/>
      <c r="KKZ73" s="184"/>
      <c r="KLA73" s="184"/>
      <c r="KLB73" s="184"/>
      <c r="KLC73" s="184"/>
      <c r="KLD73" s="184"/>
      <c r="KLE73" s="183"/>
      <c r="KLF73" s="184"/>
      <c r="KLG73" s="184"/>
      <c r="KLH73" s="184"/>
      <c r="KLI73" s="184"/>
      <c r="KLJ73" s="184"/>
      <c r="KLK73" s="184"/>
      <c r="KLL73" s="184"/>
      <c r="KLM73" s="184"/>
      <c r="KLN73" s="184"/>
      <c r="KLO73" s="184"/>
      <c r="KLP73" s="184"/>
      <c r="KLQ73" s="184"/>
      <c r="KLR73" s="184"/>
      <c r="KLS73" s="184"/>
      <c r="KLT73" s="184"/>
      <c r="KLU73" s="184"/>
      <c r="KLV73" s="183"/>
      <c r="KLW73" s="184"/>
      <c r="KLX73" s="184"/>
      <c r="KLY73" s="184"/>
      <c r="KLZ73" s="184"/>
      <c r="KMA73" s="184"/>
      <c r="KMB73" s="184"/>
      <c r="KMC73" s="184"/>
      <c r="KMD73" s="184"/>
      <c r="KME73" s="184"/>
      <c r="KMF73" s="184"/>
      <c r="KMG73" s="184"/>
      <c r="KMH73" s="184"/>
      <c r="KMI73" s="184"/>
      <c r="KMJ73" s="184"/>
      <c r="KMK73" s="184"/>
      <c r="KML73" s="184"/>
      <c r="KMM73" s="183"/>
      <c r="KMN73" s="184"/>
      <c r="KMO73" s="184"/>
      <c r="KMP73" s="184"/>
      <c r="KMQ73" s="184"/>
      <c r="KMR73" s="184"/>
      <c r="KMS73" s="184"/>
      <c r="KMT73" s="184"/>
      <c r="KMU73" s="184"/>
      <c r="KMV73" s="184"/>
      <c r="KMW73" s="184"/>
      <c r="KMX73" s="184"/>
      <c r="KMY73" s="184"/>
      <c r="KMZ73" s="184"/>
      <c r="KNA73" s="184"/>
      <c r="KNB73" s="184"/>
      <c r="KNC73" s="184"/>
      <c r="KND73" s="183"/>
      <c r="KNE73" s="184"/>
      <c r="KNF73" s="184"/>
      <c r="KNG73" s="184"/>
      <c r="KNH73" s="184"/>
      <c r="KNI73" s="184"/>
      <c r="KNJ73" s="184"/>
      <c r="KNK73" s="184"/>
      <c r="KNL73" s="184"/>
      <c r="KNM73" s="184"/>
      <c r="KNN73" s="184"/>
      <c r="KNO73" s="184"/>
      <c r="KNP73" s="184"/>
      <c r="KNQ73" s="184"/>
      <c r="KNR73" s="184"/>
      <c r="KNS73" s="184"/>
      <c r="KNT73" s="184"/>
      <c r="KNU73" s="183"/>
      <c r="KNV73" s="184"/>
      <c r="KNW73" s="184"/>
      <c r="KNX73" s="184"/>
      <c r="KNY73" s="184"/>
      <c r="KNZ73" s="184"/>
      <c r="KOA73" s="184"/>
      <c r="KOB73" s="184"/>
      <c r="KOC73" s="184"/>
      <c r="KOD73" s="184"/>
      <c r="KOE73" s="184"/>
      <c r="KOF73" s="184"/>
      <c r="KOG73" s="184"/>
      <c r="KOH73" s="184"/>
      <c r="KOI73" s="184"/>
      <c r="KOJ73" s="184"/>
      <c r="KOK73" s="184"/>
      <c r="KOL73" s="183"/>
      <c r="KOM73" s="184"/>
      <c r="KON73" s="184"/>
      <c r="KOO73" s="184"/>
      <c r="KOP73" s="184"/>
      <c r="KOQ73" s="184"/>
      <c r="KOR73" s="184"/>
      <c r="KOS73" s="184"/>
      <c r="KOT73" s="184"/>
      <c r="KOU73" s="184"/>
      <c r="KOV73" s="184"/>
      <c r="KOW73" s="184"/>
      <c r="KOX73" s="184"/>
      <c r="KOY73" s="184"/>
      <c r="KOZ73" s="184"/>
      <c r="KPA73" s="184"/>
      <c r="KPB73" s="184"/>
      <c r="KPC73" s="183"/>
      <c r="KPD73" s="184"/>
      <c r="KPE73" s="184"/>
      <c r="KPF73" s="184"/>
      <c r="KPG73" s="184"/>
      <c r="KPH73" s="184"/>
      <c r="KPI73" s="184"/>
      <c r="KPJ73" s="184"/>
      <c r="KPK73" s="184"/>
      <c r="KPL73" s="184"/>
      <c r="KPM73" s="184"/>
      <c r="KPN73" s="184"/>
      <c r="KPO73" s="184"/>
      <c r="KPP73" s="184"/>
      <c r="KPQ73" s="184"/>
      <c r="KPR73" s="184"/>
      <c r="KPS73" s="184"/>
      <c r="KPT73" s="183"/>
      <c r="KPU73" s="184"/>
      <c r="KPV73" s="184"/>
      <c r="KPW73" s="184"/>
      <c r="KPX73" s="184"/>
      <c r="KPY73" s="184"/>
      <c r="KPZ73" s="184"/>
      <c r="KQA73" s="184"/>
      <c r="KQB73" s="184"/>
      <c r="KQC73" s="184"/>
      <c r="KQD73" s="184"/>
      <c r="KQE73" s="184"/>
      <c r="KQF73" s="184"/>
      <c r="KQG73" s="184"/>
      <c r="KQH73" s="184"/>
      <c r="KQI73" s="184"/>
      <c r="KQJ73" s="184"/>
      <c r="KQK73" s="183"/>
      <c r="KQL73" s="184"/>
      <c r="KQM73" s="184"/>
      <c r="KQN73" s="184"/>
      <c r="KQO73" s="184"/>
      <c r="KQP73" s="184"/>
      <c r="KQQ73" s="184"/>
      <c r="KQR73" s="184"/>
      <c r="KQS73" s="184"/>
      <c r="KQT73" s="184"/>
      <c r="KQU73" s="184"/>
      <c r="KQV73" s="184"/>
      <c r="KQW73" s="184"/>
      <c r="KQX73" s="184"/>
      <c r="KQY73" s="184"/>
      <c r="KQZ73" s="184"/>
      <c r="KRA73" s="184"/>
      <c r="KRB73" s="183"/>
      <c r="KRC73" s="184"/>
      <c r="KRD73" s="184"/>
      <c r="KRE73" s="184"/>
      <c r="KRF73" s="184"/>
      <c r="KRG73" s="184"/>
      <c r="KRH73" s="184"/>
      <c r="KRI73" s="184"/>
      <c r="KRJ73" s="184"/>
      <c r="KRK73" s="184"/>
      <c r="KRL73" s="184"/>
      <c r="KRM73" s="184"/>
      <c r="KRN73" s="184"/>
      <c r="KRO73" s="184"/>
      <c r="KRP73" s="184"/>
      <c r="KRQ73" s="184"/>
      <c r="KRR73" s="184"/>
      <c r="KRS73" s="183"/>
      <c r="KRT73" s="184"/>
      <c r="KRU73" s="184"/>
      <c r="KRV73" s="184"/>
      <c r="KRW73" s="184"/>
      <c r="KRX73" s="184"/>
      <c r="KRY73" s="184"/>
      <c r="KRZ73" s="184"/>
      <c r="KSA73" s="184"/>
      <c r="KSB73" s="184"/>
      <c r="KSC73" s="184"/>
      <c r="KSD73" s="184"/>
      <c r="KSE73" s="184"/>
      <c r="KSF73" s="184"/>
      <c r="KSG73" s="184"/>
      <c r="KSH73" s="184"/>
      <c r="KSI73" s="184"/>
      <c r="KSJ73" s="183"/>
      <c r="KSK73" s="184"/>
      <c r="KSL73" s="184"/>
      <c r="KSM73" s="184"/>
      <c r="KSN73" s="184"/>
      <c r="KSO73" s="184"/>
      <c r="KSP73" s="184"/>
      <c r="KSQ73" s="184"/>
      <c r="KSR73" s="184"/>
      <c r="KSS73" s="184"/>
      <c r="KST73" s="184"/>
      <c r="KSU73" s="184"/>
      <c r="KSV73" s="184"/>
      <c r="KSW73" s="184"/>
      <c r="KSX73" s="184"/>
      <c r="KSY73" s="184"/>
      <c r="KSZ73" s="184"/>
      <c r="KTA73" s="183"/>
      <c r="KTB73" s="184"/>
      <c r="KTC73" s="184"/>
      <c r="KTD73" s="184"/>
      <c r="KTE73" s="184"/>
      <c r="KTF73" s="184"/>
      <c r="KTG73" s="184"/>
      <c r="KTH73" s="184"/>
      <c r="KTI73" s="184"/>
      <c r="KTJ73" s="184"/>
      <c r="KTK73" s="184"/>
      <c r="KTL73" s="184"/>
      <c r="KTM73" s="184"/>
      <c r="KTN73" s="184"/>
      <c r="KTO73" s="184"/>
      <c r="KTP73" s="184"/>
      <c r="KTQ73" s="184"/>
      <c r="KTR73" s="183"/>
      <c r="KTS73" s="184"/>
      <c r="KTT73" s="184"/>
      <c r="KTU73" s="184"/>
      <c r="KTV73" s="184"/>
      <c r="KTW73" s="184"/>
      <c r="KTX73" s="184"/>
      <c r="KTY73" s="184"/>
      <c r="KTZ73" s="184"/>
      <c r="KUA73" s="184"/>
      <c r="KUB73" s="184"/>
      <c r="KUC73" s="184"/>
      <c r="KUD73" s="184"/>
      <c r="KUE73" s="184"/>
      <c r="KUF73" s="184"/>
      <c r="KUG73" s="184"/>
      <c r="KUH73" s="184"/>
      <c r="KUI73" s="183"/>
      <c r="KUJ73" s="184"/>
      <c r="KUK73" s="184"/>
      <c r="KUL73" s="184"/>
      <c r="KUM73" s="184"/>
      <c r="KUN73" s="184"/>
      <c r="KUO73" s="184"/>
      <c r="KUP73" s="184"/>
      <c r="KUQ73" s="184"/>
      <c r="KUR73" s="184"/>
      <c r="KUS73" s="184"/>
      <c r="KUT73" s="184"/>
      <c r="KUU73" s="184"/>
      <c r="KUV73" s="184"/>
      <c r="KUW73" s="184"/>
      <c r="KUX73" s="184"/>
      <c r="KUY73" s="184"/>
      <c r="KUZ73" s="183"/>
      <c r="KVA73" s="184"/>
      <c r="KVB73" s="184"/>
      <c r="KVC73" s="184"/>
      <c r="KVD73" s="184"/>
      <c r="KVE73" s="184"/>
      <c r="KVF73" s="184"/>
      <c r="KVG73" s="184"/>
      <c r="KVH73" s="184"/>
      <c r="KVI73" s="184"/>
      <c r="KVJ73" s="184"/>
      <c r="KVK73" s="184"/>
      <c r="KVL73" s="184"/>
      <c r="KVM73" s="184"/>
      <c r="KVN73" s="184"/>
      <c r="KVO73" s="184"/>
      <c r="KVP73" s="184"/>
      <c r="KVQ73" s="183"/>
      <c r="KVR73" s="184"/>
      <c r="KVS73" s="184"/>
      <c r="KVT73" s="184"/>
      <c r="KVU73" s="184"/>
      <c r="KVV73" s="184"/>
      <c r="KVW73" s="184"/>
      <c r="KVX73" s="184"/>
      <c r="KVY73" s="184"/>
      <c r="KVZ73" s="184"/>
      <c r="KWA73" s="184"/>
      <c r="KWB73" s="184"/>
      <c r="KWC73" s="184"/>
      <c r="KWD73" s="184"/>
      <c r="KWE73" s="184"/>
      <c r="KWF73" s="184"/>
      <c r="KWG73" s="184"/>
      <c r="KWH73" s="183"/>
      <c r="KWI73" s="184"/>
      <c r="KWJ73" s="184"/>
      <c r="KWK73" s="184"/>
      <c r="KWL73" s="184"/>
      <c r="KWM73" s="184"/>
      <c r="KWN73" s="184"/>
      <c r="KWO73" s="184"/>
      <c r="KWP73" s="184"/>
      <c r="KWQ73" s="184"/>
      <c r="KWR73" s="184"/>
      <c r="KWS73" s="184"/>
      <c r="KWT73" s="184"/>
      <c r="KWU73" s="184"/>
      <c r="KWV73" s="184"/>
      <c r="KWW73" s="184"/>
      <c r="KWX73" s="184"/>
      <c r="KWY73" s="183"/>
      <c r="KWZ73" s="184"/>
      <c r="KXA73" s="184"/>
      <c r="KXB73" s="184"/>
      <c r="KXC73" s="184"/>
      <c r="KXD73" s="184"/>
      <c r="KXE73" s="184"/>
      <c r="KXF73" s="184"/>
      <c r="KXG73" s="184"/>
      <c r="KXH73" s="184"/>
      <c r="KXI73" s="184"/>
      <c r="KXJ73" s="184"/>
      <c r="KXK73" s="184"/>
      <c r="KXL73" s="184"/>
      <c r="KXM73" s="184"/>
      <c r="KXN73" s="184"/>
      <c r="KXO73" s="184"/>
      <c r="KXP73" s="183"/>
      <c r="KXQ73" s="184"/>
      <c r="KXR73" s="184"/>
      <c r="KXS73" s="184"/>
      <c r="KXT73" s="184"/>
      <c r="KXU73" s="184"/>
      <c r="KXV73" s="184"/>
      <c r="KXW73" s="184"/>
      <c r="KXX73" s="184"/>
      <c r="KXY73" s="184"/>
      <c r="KXZ73" s="184"/>
      <c r="KYA73" s="184"/>
      <c r="KYB73" s="184"/>
      <c r="KYC73" s="184"/>
      <c r="KYD73" s="184"/>
      <c r="KYE73" s="184"/>
      <c r="KYF73" s="184"/>
      <c r="KYG73" s="183"/>
      <c r="KYH73" s="184"/>
      <c r="KYI73" s="184"/>
      <c r="KYJ73" s="184"/>
      <c r="KYK73" s="184"/>
      <c r="KYL73" s="184"/>
      <c r="KYM73" s="184"/>
      <c r="KYN73" s="184"/>
      <c r="KYO73" s="184"/>
      <c r="KYP73" s="184"/>
      <c r="KYQ73" s="184"/>
      <c r="KYR73" s="184"/>
      <c r="KYS73" s="184"/>
      <c r="KYT73" s="184"/>
      <c r="KYU73" s="184"/>
      <c r="KYV73" s="184"/>
      <c r="KYW73" s="184"/>
      <c r="KYX73" s="183"/>
      <c r="KYY73" s="184"/>
      <c r="KYZ73" s="184"/>
      <c r="KZA73" s="184"/>
      <c r="KZB73" s="184"/>
      <c r="KZC73" s="184"/>
      <c r="KZD73" s="184"/>
      <c r="KZE73" s="184"/>
      <c r="KZF73" s="184"/>
      <c r="KZG73" s="184"/>
      <c r="KZH73" s="184"/>
      <c r="KZI73" s="184"/>
      <c r="KZJ73" s="184"/>
      <c r="KZK73" s="184"/>
      <c r="KZL73" s="184"/>
      <c r="KZM73" s="184"/>
      <c r="KZN73" s="184"/>
      <c r="KZO73" s="183"/>
      <c r="KZP73" s="184"/>
      <c r="KZQ73" s="184"/>
      <c r="KZR73" s="184"/>
      <c r="KZS73" s="184"/>
      <c r="KZT73" s="184"/>
      <c r="KZU73" s="184"/>
      <c r="KZV73" s="184"/>
      <c r="KZW73" s="184"/>
      <c r="KZX73" s="184"/>
      <c r="KZY73" s="184"/>
      <c r="KZZ73" s="184"/>
      <c r="LAA73" s="184"/>
      <c r="LAB73" s="184"/>
      <c r="LAC73" s="184"/>
      <c r="LAD73" s="184"/>
      <c r="LAE73" s="184"/>
      <c r="LAF73" s="183"/>
      <c r="LAG73" s="184"/>
      <c r="LAH73" s="184"/>
      <c r="LAI73" s="184"/>
      <c r="LAJ73" s="184"/>
      <c r="LAK73" s="184"/>
      <c r="LAL73" s="184"/>
      <c r="LAM73" s="184"/>
      <c r="LAN73" s="184"/>
      <c r="LAO73" s="184"/>
      <c r="LAP73" s="184"/>
      <c r="LAQ73" s="184"/>
      <c r="LAR73" s="184"/>
      <c r="LAS73" s="184"/>
      <c r="LAT73" s="184"/>
      <c r="LAU73" s="184"/>
      <c r="LAV73" s="184"/>
      <c r="LAW73" s="183"/>
      <c r="LAX73" s="184"/>
      <c r="LAY73" s="184"/>
      <c r="LAZ73" s="184"/>
      <c r="LBA73" s="184"/>
      <c r="LBB73" s="184"/>
      <c r="LBC73" s="184"/>
      <c r="LBD73" s="184"/>
      <c r="LBE73" s="184"/>
      <c r="LBF73" s="184"/>
      <c r="LBG73" s="184"/>
      <c r="LBH73" s="184"/>
      <c r="LBI73" s="184"/>
      <c r="LBJ73" s="184"/>
      <c r="LBK73" s="184"/>
      <c r="LBL73" s="184"/>
      <c r="LBM73" s="184"/>
      <c r="LBN73" s="183"/>
      <c r="LBO73" s="184"/>
      <c r="LBP73" s="184"/>
      <c r="LBQ73" s="184"/>
      <c r="LBR73" s="184"/>
      <c r="LBS73" s="184"/>
      <c r="LBT73" s="184"/>
      <c r="LBU73" s="184"/>
      <c r="LBV73" s="184"/>
      <c r="LBW73" s="184"/>
      <c r="LBX73" s="184"/>
      <c r="LBY73" s="184"/>
      <c r="LBZ73" s="184"/>
      <c r="LCA73" s="184"/>
      <c r="LCB73" s="184"/>
      <c r="LCC73" s="184"/>
      <c r="LCD73" s="184"/>
      <c r="LCE73" s="183"/>
      <c r="LCF73" s="184"/>
      <c r="LCG73" s="184"/>
      <c r="LCH73" s="184"/>
      <c r="LCI73" s="184"/>
      <c r="LCJ73" s="184"/>
      <c r="LCK73" s="184"/>
      <c r="LCL73" s="184"/>
      <c r="LCM73" s="184"/>
      <c r="LCN73" s="184"/>
      <c r="LCO73" s="184"/>
      <c r="LCP73" s="184"/>
      <c r="LCQ73" s="184"/>
      <c r="LCR73" s="184"/>
      <c r="LCS73" s="184"/>
      <c r="LCT73" s="184"/>
      <c r="LCU73" s="184"/>
      <c r="LCV73" s="183"/>
      <c r="LCW73" s="184"/>
      <c r="LCX73" s="184"/>
      <c r="LCY73" s="184"/>
      <c r="LCZ73" s="184"/>
      <c r="LDA73" s="184"/>
      <c r="LDB73" s="184"/>
      <c r="LDC73" s="184"/>
      <c r="LDD73" s="184"/>
      <c r="LDE73" s="184"/>
      <c r="LDF73" s="184"/>
      <c r="LDG73" s="184"/>
      <c r="LDH73" s="184"/>
      <c r="LDI73" s="184"/>
      <c r="LDJ73" s="184"/>
      <c r="LDK73" s="184"/>
      <c r="LDL73" s="184"/>
      <c r="LDM73" s="183"/>
      <c r="LDN73" s="184"/>
      <c r="LDO73" s="184"/>
      <c r="LDP73" s="184"/>
      <c r="LDQ73" s="184"/>
      <c r="LDR73" s="184"/>
      <c r="LDS73" s="184"/>
      <c r="LDT73" s="184"/>
      <c r="LDU73" s="184"/>
      <c r="LDV73" s="184"/>
      <c r="LDW73" s="184"/>
      <c r="LDX73" s="184"/>
      <c r="LDY73" s="184"/>
      <c r="LDZ73" s="184"/>
      <c r="LEA73" s="184"/>
      <c r="LEB73" s="184"/>
      <c r="LEC73" s="184"/>
      <c r="LED73" s="183"/>
      <c r="LEE73" s="184"/>
      <c r="LEF73" s="184"/>
      <c r="LEG73" s="184"/>
      <c r="LEH73" s="184"/>
      <c r="LEI73" s="184"/>
      <c r="LEJ73" s="184"/>
      <c r="LEK73" s="184"/>
      <c r="LEL73" s="184"/>
      <c r="LEM73" s="184"/>
      <c r="LEN73" s="184"/>
      <c r="LEO73" s="184"/>
      <c r="LEP73" s="184"/>
      <c r="LEQ73" s="184"/>
      <c r="LER73" s="184"/>
      <c r="LES73" s="184"/>
      <c r="LET73" s="184"/>
      <c r="LEU73" s="183"/>
      <c r="LEV73" s="184"/>
      <c r="LEW73" s="184"/>
      <c r="LEX73" s="184"/>
      <c r="LEY73" s="184"/>
      <c r="LEZ73" s="184"/>
      <c r="LFA73" s="184"/>
      <c r="LFB73" s="184"/>
      <c r="LFC73" s="184"/>
      <c r="LFD73" s="184"/>
      <c r="LFE73" s="184"/>
      <c r="LFF73" s="184"/>
      <c r="LFG73" s="184"/>
      <c r="LFH73" s="184"/>
      <c r="LFI73" s="184"/>
      <c r="LFJ73" s="184"/>
      <c r="LFK73" s="184"/>
      <c r="LFL73" s="183"/>
      <c r="LFM73" s="184"/>
      <c r="LFN73" s="184"/>
      <c r="LFO73" s="184"/>
      <c r="LFP73" s="184"/>
      <c r="LFQ73" s="184"/>
      <c r="LFR73" s="184"/>
      <c r="LFS73" s="184"/>
      <c r="LFT73" s="184"/>
      <c r="LFU73" s="184"/>
      <c r="LFV73" s="184"/>
      <c r="LFW73" s="184"/>
      <c r="LFX73" s="184"/>
      <c r="LFY73" s="184"/>
      <c r="LFZ73" s="184"/>
      <c r="LGA73" s="184"/>
      <c r="LGB73" s="184"/>
      <c r="LGC73" s="183"/>
      <c r="LGD73" s="184"/>
      <c r="LGE73" s="184"/>
      <c r="LGF73" s="184"/>
      <c r="LGG73" s="184"/>
      <c r="LGH73" s="184"/>
      <c r="LGI73" s="184"/>
      <c r="LGJ73" s="184"/>
      <c r="LGK73" s="184"/>
      <c r="LGL73" s="184"/>
      <c r="LGM73" s="184"/>
      <c r="LGN73" s="184"/>
      <c r="LGO73" s="184"/>
      <c r="LGP73" s="184"/>
      <c r="LGQ73" s="184"/>
      <c r="LGR73" s="184"/>
      <c r="LGS73" s="184"/>
      <c r="LGT73" s="183"/>
      <c r="LGU73" s="184"/>
      <c r="LGV73" s="184"/>
      <c r="LGW73" s="184"/>
      <c r="LGX73" s="184"/>
      <c r="LGY73" s="184"/>
      <c r="LGZ73" s="184"/>
      <c r="LHA73" s="184"/>
      <c r="LHB73" s="184"/>
      <c r="LHC73" s="184"/>
      <c r="LHD73" s="184"/>
      <c r="LHE73" s="184"/>
      <c r="LHF73" s="184"/>
      <c r="LHG73" s="184"/>
      <c r="LHH73" s="184"/>
      <c r="LHI73" s="184"/>
      <c r="LHJ73" s="184"/>
      <c r="LHK73" s="183"/>
      <c r="LHL73" s="184"/>
      <c r="LHM73" s="184"/>
      <c r="LHN73" s="184"/>
      <c r="LHO73" s="184"/>
      <c r="LHP73" s="184"/>
      <c r="LHQ73" s="184"/>
      <c r="LHR73" s="184"/>
      <c r="LHS73" s="184"/>
      <c r="LHT73" s="184"/>
      <c r="LHU73" s="184"/>
      <c r="LHV73" s="184"/>
      <c r="LHW73" s="184"/>
      <c r="LHX73" s="184"/>
      <c r="LHY73" s="184"/>
      <c r="LHZ73" s="184"/>
      <c r="LIA73" s="184"/>
      <c r="LIB73" s="183"/>
      <c r="LIC73" s="184"/>
      <c r="LID73" s="184"/>
      <c r="LIE73" s="184"/>
      <c r="LIF73" s="184"/>
      <c r="LIG73" s="184"/>
      <c r="LIH73" s="184"/>
      <c r="LII73" s="184"/>
      <c r="LIJ73" s="184"/>
      <c r="LIK73" s="184"/>
      <c r="LIL73" s="184"/>
      <c r="LIM73" s="184"/>
      <c r="LIN73" s="184"/>
      <c r="LIO73" s="184"/>
      <c r="LIP73" s="184"/>
      <c r="LIQ73" s="184"/>
      <c r="LIR73" s="184"/>
      <c r="LIS73" s="183"/>
      <c r="LIT73" s="184"/>
      <c r="LIU73" s="184"/>
      <c r="LIV73" s="184"/>
      <c r="LIW73" s="184"/>
      <c r="LIX73" s="184"/>
      <c r="LIY73" s="184"/>
      <c r="LIZ73" s="184"/>
      <c r="LJA73" s="184"/>
      <c r="LJB73" s="184"/>
      <c r="LJC73" s="184"/>
      <c r="LJD73" s="184"/>
      <c r="LJE73" s="184"/>
      <c r="LJF73" s="184"/>
      <c r="LJG73" s="184"/>
      <c r="LJH73" s="184"/>
      <c r="LJI73" s="184"/>
      <c r="LJJ73" s="183"/>
      <c r="LJK73" s="184"/>
      <c r="LJL73" s="184"/>
      <c r="LJM73" s="184"/>
      <c r="LJN73" s="184"/>
      <c r="LJO73" s="184"/>
      <c r="LJP73" s="184"/>
      <c r="LJQ73" s="184"/>
      <c r="LJR73" s="184"/>
      <c r="LJS73" s="184"/>
      <c r="LJT73" s="184"/>
      <c r="LJU73" s="184"/>
      <c r="LJV73" s="184"/>
      <c r="LJW73" s="184"/>
      <c r="LJX73" s="184"/>
      <c r="LJY73" s="184"/>
      <c r="LJZ73" s="184"/>
      <c r="LKA73" s="183"/>
      <c r="LKB73" s="184"/>
      <c r="LKC73" s="184"/>
      <c r="LKD73" s="184"/>
      <c r="LKE73" s="184"/>
      <c r="LKF73" s="184"/>
      <c r="LKG73" s="184"/>
      <c r="LKH73" s="184"/>
      <c r="LKI73" s="184"/>
      <c r="LKJ73" s="184"/>
      <c r="LKK73" s="184"/>
      <c r="LKL73" s="184"/>
      <c r="LKM73" s="184"/>
      <c r="LKN73" s="184"/>
      <c r="LKO73" s="184"/>
      <c r="LKP73" s="184"/>
      <c r="LKQ73" s="184"/>
      <c r="LKR73" s="183"/>
      <c r="LKS73" s="184"/>
      <c r="LKT73" s="184"/>
      <c r="LKU73" s="184"/>
      <c r="LKV73" s="184"/>
      <c r="LKW73" s="184"/>
      <c r="LKX73" s="184"/>
      <c r="LKY73" s="184"/>
      <c r="LKZ73" s="184"/>
      <c r="LLA73" s="184"/>
      <c r="LLB73" s="184"/>
      <c r="LLC73" s="184"/>
      <c r="LLD73" s="184"/>
      <c r="LLE73" s="184"/>
      <c r="LLF73" s="184"/>
      <c r="LLG73" s="184"/>
      <c r="LLH73" s="184"/>
      <c r="LLI73" s="183"/>
      <c r="LLJ73" s="184"/>
      <c r="LLK73" s="184"/>
      <c r="LLL73" s="184"/>
      <c r="LLM73" s="184"/>
      <c r="LLN73" s="184"/>
      <c r="LLO73" s="184"/>
      <c r="LLP73" s="184"/>
      <c r="LLQ73" s="184"/>
      <c r="LLR73" s="184"/>
      <c r="LLS73" s="184"/>
      <c r="LLT73" s="184"/>
      <c r="LLU73" s="184"/>
      <c r="LLV73" s="184"/>
      <c r="LLW73" s="184"/>
      <c r="LLX73" s="184"/>
      <c r="LLY73" s="184"/>
      <c r="LLZ73" s="183"/>
      <c r="LMA73" s="184"/>
      <c r="LMB73" s="184"/>
      <c r="LMC73" s="184"/>
      <c r="LMD73" s="184"/>
      <c r="LME73" s="184"/>
      <c r="LMF73" s="184"/>
      <c r="LMG73" s="184"/>
      <c r="LMH73" s="184"/>
      <c r="LMI73" s="184"/>
      <c r="LMJ73" s="184"/>
      <c r="LMK73" s="184"/>
      <c r="LML73" s="184"/>
      <c r="LMM73" s="184"/>
      <c r="LMN73" s="184"/>
      <c r="LMO73" s="184"/>
      <c r="LMP73" s="184"/>
      <c r="LMQ73" s="183"/>
      <c r="LMR73" s="184"/>
      <c r="LMS73" s="184"/>
      <c r="LMT73" s="184"/>
      <c r="LMU73" s="184"/>
      <c r="LMV73" s="184"/>
      <c r="LMW73" s="184"/>
      <c r="LMX73" s="184"/>
      <c r="LMY73" s="184"/>
      <c r="LMZ73" s="184"/>
      <c r="LNA73" s="184"/>
      <c r="LNB73" s="184"/>
      <c r="LNC73" s="184"/>
      <c r="LND73" s="184"/>
      <c r="LNE73" s="184"/>
      <c r="LNF73" s="184"/>
      <c r="LNG73" s="184"/>
      <c r="LNH73" s="183"/>
      <c r="LNI73" s="184"/>
      <c r="LNJ73" s="184"/>
      <c r="LNK73" s="184"/>
      <c r="LNL73" s="184"/>
      <c r="LNM73" s="184"/>
      <c r="LNN73" s="184"/>
      <c r="LNO73" s="184"/>
      <c r="LNP73" s="184"/>
      <c r="LNQ73" s="184"/>
      <c r="LNR73" s="184"/>
      <c r="LNS73" s="184"/>
      <c r="LNT73" s="184"/>
      <c r="LNU73" s="184"/>
      <c r="LNV73" s="184"/>
      <c r="LNW73" s="184"/>
      <c r="LNX73" s="184"/>
      <c r="LNY73" s="183"/>
      <c r="LNZ73" s="184"/>
      <c r="LOA73" s="184"/>
      <c r="LOB73" s="184"/>
      <c r="LOC73" s="184"/>
      <c r="LOD73" s="184"/>
      <c r="LOE73" s="184"/>
      <c r="LOF73" s="184"/>
      <c r="LOG73" s="184"/>
      <c r="LOH73" s="184"/>
      <c r="LOI73" s="184"/>
      <c r="LOJ73" s="184"/>
      <c r="LOK73" s="184"/>
      <c r="LOL73" s="184"/>
      <c r="LOM73" s="184"/>
      <c r="LON73" s="184"/>
      <c r="LOO73" s="184"/>
      <c r="LOP73" s="183"/>
      <c r="LOQ73" s="184"/>
      <c r="LOR73" s="184"/>
      <c r="LOS73" s="184"/>
      <c r="LOT73" s="184"/>
      <c r="LOU73" s="184"/>
      <c r="LOV73" s="184"/>
      <c r="LOW73" s="184"/>
      <c r="LOX73" s="184"/>
      <c r="LOY73" s="184"/>
      <c r="LOZ73" s="184"/>
      <c r="LPA73" s="184"/>
      <c r="LPB73" s="184"/>
      <c r="LPC73" s="184"/>
      <c r="LPD73" s="184"/>
      <c r="LPE73" s="184"/>
      <c r="LPF73" s="184"/>
      <c r="LPG73" s="183"/>
      <c r="LPH73" s="184"/>
      <c r="LPI73" s="184"/>
      <c r="LPJ73" s="184"/>
      <c r="LPK73" s="184"/>
      <c r="LPL73" s="184"/>
      <c r="LPM73" s="184"/>
      <c r="LPN73" s="184"/>
      <c r="LPO73" s="184"/>
      <c r="LPP73" s="184"/>
      <c r="LPQ73" s="184"/>
      <c r="LPR73" s="184"/>
      <c r="LPS73" s="184"/>
      <c r="LPT73" s="184"/>
      <c r="LPU73" s="184"/>
      <c r="LPV73" s="184"/>
      <c r="LPW73" s="184"/>
      <c r="LPX73" s="183"/>
      <c r="LPY73" s="184"/>
      <c r="LPZ73" s="184"/>
      <c r="LQA73" s="184"/>
      <c r="LQB73" s="184"/>
      <c r="LQC73" s="184"/>
      <c r="LQD73" s="184"/>
      <c r="LQE73" s="184"/>
      <c r="LQF73" s="184"/>
      <c r="LQG73" s="184"/>
      <c r="LQH73" s="184"/>
      <c r="LQI73" s="184"/>
      <c r="LQJ73" s="184"/>
      <c r="LQK73" s="184"/>
      <c r="LQL73" s="184"/>
      <c r="LQM73" s="184"/>
      <c r="LQN73" s="184"/>
      <c r="LQO73" s="183"/>
      <c r="LQP73" s="184"/>
      <c r="LQQ73" s="184"/>
      <c r="LQR73" s="184"/>
      <c r="LQS73" s="184"/>
      <c r="LQT73" s="184"/>
      <c r="LQU73" s="184"/>
      <c r="LQV73" s="184"/>
      <c r="LQW73" s="184"/>
      <c r="LQX73" s="184"/>
      <c r="LQY73" s="184"/>
      <c r="LQZ73" s="184"/>
      <c r="LRA73" s="184"/>
      <c r="LRB73" s="184"/>
      <c r="LRC73" s="184"/>
      <c r="LRD73" s="184"/>
      <c r="LRE73" s="184"/>
      <c r="LRF73" s="183"/>
      <c r="LRG73" s="184"/>
      <c r="LRH73" s="184"/>
      <c r="LRI73" s="184"/>
      <c r="LRJ73" s="184"/>
      <c r="LRK73" s="184"/>
      <c r="LRL73" s="184"/>
      <c r="LRM73" s="184"/>
      <c r="LRN73" s="184"/>
      <c r="LRO73" s="184"/>
      <c r="LRP73" s="184"/>
      <c r="LRQ73" s="184"/>
      <c r="LRR73" s="184"/>
      <c r="LRS73" s="184"/>
      <c r="LRT73" s="184"/>
      <c r="LRU73" s="184"/>
      <c r="LRV73" s="184"/>
      <c r="LRW73" s="183"/>
      <c r="LRX73" s="184"/>
      <c r="LRY73" s="184"/>
      <c r="LRZ73" s="184"/>
      <c r="LSA73" s="184"/>
      <c r="LSB73" s="184"/>
      <c r="LSC73" s="184"/>
      <c r="LSD73" s="184"/>
      <c r="LSE73" s="184"/>
      <c r="LSF73" s="184"/>
      <c r="LSG73" s="184"/>
      <c r="LSH73" s="184"/>
      <c r="LSI73" s="184"/>
      <c r="LSJ73" s="184"/>
      <c r="LSK73" s="184"/>
      <c r="LSL73" s="184"/>
      <c r="LSM73" s="184"/>
      <c r="LSN73" s="183"/>
      <c r="LSO73" s="184"/>
      <c r="LSP73" s="184"/>
      <c r="LSQ73" s="184"/>
      <c r="LSR73" s="184"/>
      <c r="LSS73" s="184"/>
      <c r="LST73" s="184"/>
      <c r="LSU73" s="184"/>
      <c r="LSV73" s="184"/>
      <c r="LSW73" s="184"/>
      <c r="LSX73" s="184"/>
      <c r="LSY73" s="184"/>
      <c r="LSZ73" s="184"/>
      <c r="LTA73" s="184"/>
      <c r="LTB73" s="184"/>
      <c r="LTC73" s="184"/>
      <c r="LTD73" s="184"/>
      <c r="LTE73" s="183"/>
      <c r="LTF73" s="184"/>
      <c r="LTG73" s="184"/>
      <c r="LTH73" s="184"/>
      <c r="LTI73" s="184"/>
      <c r="LTJ73" s="184"/>
      <c r="LTK73" s="184"/>
      <c r="LTL73" s="184"/>
      <c r="LTM73" s="184"/>
      <c r="LTN73" s="184"/>
      <c r="LTO73" s="184"/>
      <c r="LTP73" s="184"/>
      <c r="LTQ73" s="184"/>
      <c r="LTR73" s="184"/>
      <c r="LTS73" s="184"/>
      <c r="LTT73" s="184"/>
      <c r="LTU73" s="184"/>
      <c r="LTV73" s="183"/>
      <c r="LTW73" s="184"/>
      <c r="LTX73" s="184"/>
      <c r="LTY73" s="184"/>
      <c r="LTZ73" s="184"/>
      <c r="LUA73" s="184"/>
      <c r="LUB73" s="184"/>
      <c r="LUC73" s="184"/>
      <c r="LUD73" s="184"/>
      <c r="LUE73" s="184"/>
      <c r="LUF73" s="184"/>
      <c r="LUG73" s="184"/>
      <c r="LUH73" s="184"/>
      <c r="LUI73" s="184"/>
      <c r="LUJ73" s="184"/>
      <c r="LUK73" s="184"/>
      <c r="LUL73" s="184"/>
      <c r="LUM73" s="183"/>
      <c r="LUN73" s="184"/>
      <c r="LUO73" s="184"/>
      <c r="LUP73" s="184"/>
      <c r="LUQ73" s="184"/>
      <c r="LUR73" s="184"/>
      <c r="LUS73" s="184"/>
      <c r="LUT73" s="184"/>
      <c r="LUU73" s="184"/>
      <c r="LUV73" s="184"/>
      <c r="LUW73" s="184"/>
      <c r="LUX73" s="184"/>
      <c r="LUY73" s="184"/>
      <c r="LUZ73" s="184"/>
      <c r="LVA73" s="184"/>
      <c r="LVB73" s="184"/>
      <c r="LVC73" s="184"/>
      <c r="LVD73" s="183"/>
      <c r="LVE73" s="184"/>
      <c r="LVF73" s="184"/>
      <c r="LVG73" s="184"/>
      <c r="LVH73" s="184"/>
      <c r="LVI73" s="184"/>
      <c r="LVJ73" s="184"/>
      <c r="LVK73" s="184"/>
      <c r="LVL73" s="184"/>
      <c r="LVM73" s="184"/>
      <c r="LVN73" s="184"/>
      <c r="LVO73" s="184"/>
      <c r="LVP73" s="184"/>
      <c r="LVQ73" s="184"/>
      <c r="LVR73" s="184"/>
      <c r="LVS73" s="184"/>
      <c r="LVT73" s="184"/>
      <c r="LVU73" s="183"/>
      <c r="LVV73" s="184"/>
      <c r="LVW73" s="184"/>
      <c r="LVX73" s="184"/>
      <c r="LVY73" s="184"/>
      <c r="LVZ73" s="184"/>
      <c r="LWA73" s="184"/>
      <c r="LWB73" s="184"/>
      <c r="LWC73" s="184"/>
      <c r="LWD73" s="184"/>
      <c r="LWE73" s="184"/>
      <c r="LWF73" s="184"/>
      <c r="LWG73" s="184"/>
      <c r="LWH73" s="184"/>
      <c r="LWI73" s="184"/>
      <c r="LWJ73" s="184"/>
      <c r="LWK73" s="184"/>
      <c r="LWL73" s="183"/>
      <c r="LWM73" s="184"/>
      <c r="LWN73" s="184"/>
      <c r="LWO73" s="184"/>
      <c r="LWP73" s="184"/>
      <c r="LWQ73" s="184"/>
      <c r="LWR73" s="184"/>
      <c r="LWS73" s="184"/>
      <c r="LWT73" s="184"/>
      <c r="LWU73" s="184"/>
      <c r="LWV73" s="184"/>
      <c r="LWW73" s="184"/>
      <c r="LWX73" s="184"/>
      <c r="LWY73" s="184"/>
      <c r="LWZ73" s="184"/>
      <c r="LXA73" s="184"/>
      <c r="LXB73" s="184"/>
      <c r="LXC73" s="183"/>
      <c r="LXD73" s="184"/>
      <c r="LXE73" s="184"/>
      <c r="LXF73" s="184"/>
      <c r="LXG73" s="184"/>
      <c r="LXH73" s="184"/>
      <c r="LXI73" s="184"/>
      <c r="LXJ73" s="184"/>
      <c r="LXK73" s="184"/>
      <c r="LXL73" s="184"/>
      <c r="LXM73" s="184"/>
      <c r="LXN73" s="184"/>
      <c r="LXO73" s="184"/>
      <c r="LXP73" s="184"/>
      <c r="LXQ73" s="184"/>
      <c r="LXR73" s="184"/>
      <c r="LXS73" s="184"/>
      <c r="LXT73" s="183"/>
      <c r="LXU73" s="184"/>
      <c r="LXV73" s="184"/>
      <c r="LXW73" s="184"/>
      <c r="LXX73" s="184"/>
      <c r="LXY73" s="184"/>
      <c r="LXZ73" s="184"/>
      <c r="LYA73" s="184"/>
      <c r="LYB73" s="184"/>
      <c r="LYC73" s="184"/>
      <c r="LYD73" s="184"/>
      <c r="LYE73" s="184"/>
      <c r="LYF73" s="184"/>
      <c r="LYG73" s="184"/>
      <c r="LYH73" s="184"/>
      <c r="LYI73" s="184"/>
      <c r="LYJ73" s="184"/>
      <c r="LYK73" s="183"/>
      <c r="LYL73" s="184"/>
      <c r="LYM73" s="184"/>
      <c r="LYN73" s="184"/>
      <c r="LYO73" s="184"/>
      <c r="LYP73" s="184"/>
      <c r="LYQ73" s="184"/>
      <c r="LYR73" s="184"/>
      <c r="LYS73" s="184"/>
      <c r="LYT73" s="184"/>
      <c r="LYU73" s="184"/>
      <c r="LYV73" s="184"/>
      <c r="LYW73" s="184"/>
      <c r="LYX73" s="184"/>
      <c r="LYY73" s="184"/>
      <c r="LYZ73" s="184"/>
      <c r="LZA73" s="184"/>
      <c r="LZB73" s="183"/>
      <c r="LZC73" s="184"/>
      <c r="LZD73" s="184"/>
      <c r="LZE73" s="184"/>
      <c r="LZF73" s="184"/>
      <c r="LZG73" s="184"/>
      <c r="LZH73" s="184"/>
      <c r="LZI73" s="184"/>
      <c r="LZJ73" s="184"/>
      <c r="LZK73" s="184"/>
      <c r="LZL73" s="184"/>
      <c r="LZM73" s="184"/>
      <c r="LZN73" s="184"/>
      <c r="LZO73" s="184"/>
      <c r="LZP73" s="184"/>
      <c r="LZQ73" s="184"/>
      <c r="LZR73" s="184"/>
      <c r="LZS73" s="183"/>
      <c r="LZT73" s="184"/>
      <c r="LZU73" s="184"/>
      <c r="LZV73" s="184"/>
      <c r="LZW73" s="184"/>
      <c r="LZX73" s="184"/>
      <c r="LZY73" s="184"/>
      <c r="LZZ73" s="184"/>
      <c r="MAA73" s="184"/>
      <c r="MAB73" s="184"/>
      <c r="MAC73" s="184"/>
      <c r="MAD73" s="184"/>
      <c r="MAE73" s="184"/>
      <c r="MAF73" s="184"/>
      <c r="MAG73" s="184"/>
      <c r="MAH73" s="184"/>
      <c r="MAI73" s="184"/>
      <c r="MAJ73" s="183"/>
      <c r="MAK73" s="184"/>
      <c r="MAL73" s="184"/>
      <c r="MAM73" s="184"/>
      <c r="MAN73" s="184"/>
      <c r="MAO73" s="184"/>
      <c r="MAP73" s="184"/>
      <c r="MAQ73" s="184"/>
      <c r="MAR73" s="184"/>
      <c r="MAS73" s="184"/>
      <c r="MAT73" s="184"/>
      <c r="MAU73" s="184"/>
      <c r="MAV73" s="184"/>
      <c r="MAW73" s="184"/>
      <c r="MAX73" s="184"/>
      <c r="MAY73" s="184"/>
      <c r="MAZ73" s="184"/>
      <c r="MBA73" s="183"/>
      <c r="MBB73" s="184"/>
      <c r="MBC73" s="184"/>
      <c r="MBD73" s="184"/>
      <c r="MBE73" s="184"/>
      <c r="MBF73" s="184"/>
      <c r="MBG73" s="184"/>
      <c r="MBH73" s="184"/>
      <c r="MBI73" s="184"/>
      <c r="MBJ73" s="184"/>
      <c r="MBK73" s="184"/>
      <c r="MBL73" s="184"/>
      <c r="MBM73" s="184"/>
      <c r="MBN73" s="184"/>
      <c r="MBO73" s="184"/>
      <c r="MBP73" s="184"/>
      <c r="MBQ73" s="184"/>
      <c r="MBR73" s="183"/>
      <c r="MBS73" s="184"/>
      <c r="MBT73" s="184"/>
      <c r="MBU73" s="184"/>
      <c r="MBV73" s="184"/>
      <c r="MBW73" s="184"/>
      <c r="MBX73" s="184"/>
      <c r="MBY73" s="184"/>
      <c r="MBZ73" s="184"/>
      <c r="MCA73" s="184"/>
      <c r="MCB73" s="184"/>
      <c r="MCC73" s="184"/>
      <c r="MCD73" s="184"/>
      <c r="MCE73" s="184"/>
      <c r="MCF73" s="184"/>
      <c r="MCG73" s="184"/>
      <c r="MCH73" s="184"/>
      <c r="MCI73" s="183"/>
      <c r="MCJ73" s="184"/>
      <c r="MCK73" s="184"/>
      <c r="MCL73" s="184"/>
      <c r="MCM73" s="184"/>
      <c r="MCN73" s="184"/>
      <c r="MCO73" s="184"/>
      <c r="MCP73" s="184"/>
      <c r="MCQ73" s="184"/>
      <c r="MCR73" s="184"/>
      <c r="MCS73" s="184"/>
      <c r="MCT73" s="184"/>
      <c r="MCU73" s="184"/>
      <c r="MCV73" s="184"/>
      <c r="MCW73" s="184"/>
      <c r="MCX73" s="184"/>
      <c r="MCY73" s="184"/>
      <c r="MCZ73" s="183"/>
      <c r="MDA73" s="184"/>
      <c r="MDB73" s="184"/>
      <c r="MDC73" s="184"/>
      <c r="MDD73" s="184"/>
      <c r="MDE73" s="184"/>
      <c r="MDF73" s="184"/>
      <c r="MDG73" s="184"/>
      <c r="MDH73" s="184"/>
      <c r="MDI73" s="184"/>
      <c r="MDJ73" s="184"/>
      <c r="MDK73" s="184"/>
      <c r="MDL73" s="184"/>
      <c r="MDM73" s="184"/>
      <c r="MDN73" s="184"/>
      <c r="MDO73" s="184"/>
      <c r="MDP73" s="184"/>
      <c r="MDQ73" s="183"/>
      <c r="MDR73" s="184"/>
      <c r="MDS73" s="184"/>
      <c r="MDT73" s="184"/>
      <c r="MDU73" s="184"/>
      <c r="MDV73" s="184"/>
      <c r="MDW73" s="184"/>
      <c r="MDX73" s="184"/>
      <c r="MDY73" s="184"/>
      <c r="MDZ73" s="184"/>
      <c r="MEA73" s="184"/>
      <c r="MEB73" s="184"/>
      <c r="MEC73" s="184"/>
      <c r="MED73" s="184"/>
      <c r="MEE73" s="184"/>
      <c r="MEF73" s="184"/>
      <c r="MEG73" s="184"/>
      <c r="MEH73" s="183"/>
      <c r="MEI73" s="184"/>
      <c r="MEJ73" s="184"/>
      <c r="MEK73" s="184"/>
      <c r="MEL73" s="184"/>
      <c r="MEM73" s="184"/>
      <c r="MEN73" s="184"/>
      <c r="MEO73" s="184"/>
      <c r="MEP73" s="184"/>
      <c r="MEQ73" s="184"/>
      <c r="MER73" s="184"/>
      <c r="MES73" s="184"/>
      <c r="MET73" s="184"/>
      <c r="MEU73" s="184"/>
      <c r="MEV73" s="184"/>
      <c r="MEW73" s="184"/>
      <c r="MEX73" s="184"/>
      <c r="MEY73" s="183"/>
      <c r="MEZ73" s="184"/>
      <c r="MFA73" s="184"/>
      <c r="MFB73" s="184"/>
      <c r="MFC73" s="184"/>
      <c r="MFD73" s="184"/>
      <c r="MFE73" s="184"/>
      <c r="MFF73" s="184"/>
      <c r="MFG73" s="184"/>
      <c r="MFH73" s="184"/>
      <c r="MFI73" s="184"/>
      <c r="MFJ73" s="184"/>
      <c r="MFK73" s="184"/>
      <c r="MFL73" s="184"/>
      <c r="MFM73" s="184"/>
      <c r="MFN73" s="184"/>
      <c r="MFO73" s="184"/>
      <c r="MFP73" s="183"/>
      <c r="MFQ73" s="184"/>
      <c r="MFR73" s="184"/>
      <c r="MFS73" s="184"/>
      <c r="MFT73" s="184"/>
      <c r="MFU73" s="184"/>
      <c r="MFV73" s="184"/>
      <c r="MFW73" s="184"/>
      <c r="MFX73" s="184"/>
      <c r="MFY73" s="184"/>
      <c r="MFZ73" s="184"/>
      <c r="MGA73" s="184"/>
      <c r="MGB73" s="184"/>
      <c r="MGC73" s="184"/>
      <c r="MGD73" s="184"/>
      <c r="MGE73" s="184"/>
      <c r="MGF73" s="184"/>
      <c r="MGG73" s="183"/>
      <c r="MGH73" s="184"/>
      <c r="MGI73" s="184"/>
      <c r="MGJ73" s="184"/>
      <c r="MGK73" s="184"/>
      <c r="MGL73" s="184"/>
      <c r="MGM73" s="184"/>
      <c r="MGN73" s="184"/>
      <c r="MGO73" s="184"/>
      <c r="MGP73" s="184"/>
      <c r="MGQ73" s="184"/>
      <c r="MGR73" s="184"/>
      <c r="MGS73" s="184"/>
      <c r="MGT73" s="184"/>
      <c r="MGU73" s="184"/>
      <c r="MGV73" s="184"/>
      <c r="MGW73" s="184"/>
      <c r="MGX73" s="183"/>
      <c r="MGY73" s="184"/>
      <c r="MGZ73" s="184"/>
      <c r="MHA73" s="184"/>
      <c r="MHB73" s="184"/>
      <c r="MHC73" s="184"/>
      <c r="MHD73" s="184"/>
      <c r="MHE73" s="184"/>
      <c r="MHF73" s="184"/>
      <c r="MHG73" s="184"/>
      <c r="MHH73" s="184"/>
      <c r="MHI73" s="184"/>
      <c r="MHJ73" s="184"/>
      <c r="MHK73" s="184"/>
      <c r="MHL73" s="184"/>
      <c r="MHM73" s="184"/>
      <c r="MHN73" s="184"/>
      <c r="MHO73" s="183"/>
      <c r="MHP73" s="184"/>
      <c r="MHQ73" s="184"/>
      <c r="MHR73" s="184"/>
      <c r="MHS73" s="184"/>
      <c r="MHT73" s="184"/>
      <c r="MHU73" s="184"/>
      <c r="MHV73" s="184"/>
      <c r="MHW73" s="184"/>
      <c r="MHX73" s="184"/>
      <c r="MHY73" s="184"/>
      <c r="MHZ73" s="184"/>
      <c r="MIA73" s="184"/>
      <c r="MIB73" s="184"/>
      <c r="MIC73" s="184"/>
      <c r="MID73" s="184"/>
      <c r="MIE73" s="184"/>
      <c r="MIF73" s="183"/>
      <c r="MIG73" s="184"/>
      <c r="MIH73" s="184"/>
      <c r="MII73" s="184"/>
      <c r="MIJ73" s="184"/>
      <c r="MIK73" s="184"/>
      <c r="MIL73" s="184"/>
      <c r="MIM73" s="184"/>
      <c r="MIN73" s="184"/>
      <c r="MIO73" s="184"/>
      <c r="MIP73" s="184"/>
      <c r="MIQ73" s="184"/>
      <c r="MIR73" s="184"/>
      <c r="MIS73" s="184"/>
      <c r="MIT73" s="184"/>
      <c r="MIU73" s="184"/>
      <c r="MIV73" s="184"/>
      <c r="MIW73" s="183"/>
      <c r="MIX73" s="184"/>
      <c r="MIY73" s="184"/>
      <c r="MIZ73" s="184"/>
      <c r="MJA73" s="184"/>
      <c r="MJB73" s="184"/>
      <c r="MJC73" s="184"/>
      <c r="MJD73" s="184"/>
      <c r="MJE73" s="184"/>
      <c r="MJF73" s="184"/>
      <c r="MJG73" s="184"/>
      <c r="MJH73" s="184"/>
      <c r="MJI73" s="184"/>
      <c r="MJJ73" s="184"/>
      <c r="MJK73" s="184"/>
      <c r="MJL73" s="184"/>
      <c r="MJM73" s="184"/>
      <c r="MJN73" s="183"/>
      <c r="MJO73" s="184"/>
      <c r="MJP73" s="184"/>
      <c r="MJQ73" s="184"/>
      <c r="MJR73" s="184"/>
      <c r="MJS73" s="184"/>
      <c r="MJT73" s="184"/>
      <c r="MJU73" s="184"/>
      <c r="MJV73" s="184"/>
      <c r="MJW73" s="184"/>
      <c r="MJX73" s="184"/>
      <c r="MJY73" s="184"/>
      <c r="MJZ73" s="184"/>
      <c r="MKA73" s="184"/>
      <c r="MKB73" s="184"/>
      <c r="MKC73" s="184"/>
      <c r="MKD73" s="184"/>
      <c r="MKE73" s="183"/>
      <c r="MKF73" s="184"/>
      <c r="MKG73" s="184"/>
      <c r="MKH73" s="184"/>
      <c r="MKI73" s="184"/>
      <c r="MKJ73" s="184"/>
      <c r="MKK73" s="184"/>
      <c r="MKL73" s="184"/>
      <c r="MKM73" s="184"/>
      <c r="MKN73" s="184"/>
      <c r="MKO73" s="184"/>
      <c r="MKP73" s="184"/>
      <c r="MKQ73" s="184"/>
      <c r="MKR73" s="184"/>
      <c r="MKS73" s="184"/>
      <c r="MKT73" s="184"/>
      <c r="MKU73" s="184"/>
      <c r="MKV73" s="183"/>
      <c r="MKW73" s="184"/>
      <c r="MKX73" s="184"/>
      <c r="MKY73" s="184"/>
      <c r="MKZ73" s="184"/>
      <c r="MLA73" s="184"/>
      <c r="MLB73" s="184"/>
      <c r="MLC73" s="184"/>
      <c r="MLD73" s="184"/>
      <c r="MLE73" s="184"/>
      <c r="MLF73" s="184"/>
      <c r="MLG73" s="184"/>
      <c r="MLH73" s="184"/>
      <c r="MLI73" s="184"/>
      <c r="MLJ73" s="184"/>
      <c r="MLK73" s="184"/>
      <c r="MLL73" s="184"/>
      <c r="MLM73" s="183"/>
      <c r="MLN73" s="184"/>
      <c r="MLO73" s="184"/>
      <c r="MLP73" s="184"/>
      <c r="MLQ73" s="184"/>
      <c r="MLR73" s="184"/>
      <c r="MLS73" s="184"/>
      <c r="MLT73" s="184"/>
      <c r="MLU73" s="184"/>
      <c r="MLV73" s="184"/>
      <c r="MLW73" s="184"/>
      <c r="MLX73" s="184"/>
      <c r="MLY73" s="184"/>
      <c r="MLZ73" s="184"/>
      <c r="MMA73" s="184"/>
      <c r="MMB73" s="184"/>
      <c r="MMC73" s="184"/>
      <c r="MMD73" s="183"/>
      <c r="MME73" s="184"/>
      <c r="MMF73" s="184"/>
      <c r="MMG73" s="184"/>
      <c r="MMH73" s="184"/>
      <c r="MMI73" s="184"/>
      <c r="MMJ73" s="184"/>
      <c r="MMK73" s="184"/>
      <c r="MML73" s="184"/>
      <c r="MMM73" s="184"/>
      <c r="MMN73" s="184"/>
      <c r="MMO73" s="184"/>
      <c r="MMP73" s="184"/>
      <c r="MMQ73" s="184"/>
      <c r="MMR73" s="184"/>
      <c r="MMS73" s="184"/>
      <c r="MMT73" s="184"/>
      <c r="MMU73" s="183"/>
      <c r="MMV73" s="184"/>
      <c r="MMW73" s="184"/>
      <c r="MMX73" s="184"/>
      <c r="MMY73" s="184"/>
      <c r="MMZ73" s="184"/>
      <c r="MNA73" s="184"/>
      <c r="MNB73" s="184"/>
      <c r="MNC73" s="184"/>
      <c r="MND73" s="184"/>
      <c r="MNE73" s="184"/>
      <c r="MNF73" s="184"/>
      <c r="MNG73" s="184"/>
      <c r="MNH73" s="184"/>
      <c r="MNI73" s="184"/>
      <c r="MNJ73" s="184"/>
      <c r="MNK73" s="184"/>
      <c r="MNL73" s="183"/>
      <c r="MNM73" s="184"/>
      <c r="MNN73" s="184"/>
      <c r="MNO73" s="184"/>
      <c r="MNP73" s="184"/>
      <c r="MNQ73" s="184"/>
      <c r="MNR73" s="184"/>
      <c r="MNS73" s="184"/>
      <c r="MNT73" s="184"/>
      <c r="MNU73" s="184"/>
      <c r="MNV73" s="184"/>
      <c r="MNW73" s="184"/>
      <c r="MNX73" s="184"/>
      <c r="MNY73" s="184"/>
      <c r="MNZ73" s="184"/>
      <c r="MOA73" s="184"/>
      <c r="MOB73" s="184"/>
      <c r="MOC73" s="183"/>
      <c r="MOD73" s="184"/>
      <c r="MOE73" s="184"/>
      <c r="MOF73" s="184"/>
      <c r="MOG73" s="184"/>
      <c r="MOH73" s="184"/>
      <c r="MOI73" s="184"/>
      <c r="MOJ73" s="184"/>
      <c r="MOK73" s="184"/>
      <c r="MOL73" s="184"/>
      <c r="MOM73" s="184"/>
      <c r="MON73" s="184"/>
      <c r="MOO73" s="184"/>
      <c r="MOP73" s="184"/>
      <c r="MOQ73" s="184"/>
      <c r="MOR73" s="184"/>
      <c r="MOS73" s="184"/>
      <c r="MOT73" s="183"/>
      <c r="MOU73" s="184"/>
      <c r="MOV73" s="184"/>
      <c r="MOW73" s="184"/>
      <c r="MOX73" s="184"/>
      <c r="MOY73" s="184"/>
      <c r="MOZ73" s="184"/>
      <c r="MPA73" s="184"/>
      <c r="MPB73" s="184"/>
      <c r="MPC73" s="184"/>
      <c r="MPD73" s="184"/>
      <c r="MPE73" s="184"/>
      <c r="MPF73" s="184"/>
      <c r="MPG73" s="184"/>
      <c r="MPH73" s="184"/>
      <c r="MPI73" s="184"/>
      <c r="MPJ73" s="184"/>
      <c r="MPK73" s="183"/>
      <c r="MPL73" s="184"/>
      <c r="MPM73" s="184"/>
      <c r="MPN73" s="184"/>
      <c r="MPO73" s="184"/>
      <c r="MPP73" s="184"/>
      <c r="MPQ73" s="184"/>
      <c r="MPR73" s="184"/>
      <c r="MPS73" s="184"/>
      <c r="MPT73" s="184"/>
      <c r="MPU73" s="184"/>
      <c r="MPV73" s="184"/>
      <c r="MPW73" s="184"/>
      <c r="MPX73" s="184"/>
      <c r="MPY73" s="184"/>
      <c r="MPZ73" s="184"/>
      <c r="MQA73" s="184"/>
      <c r="MQB73" s="183"/>
      <c r="MQC73" s="184"/>
      <c r="MQD73" s="184"/>
      <c r="MQE73" s="184"/>
      <c r="MQF73" s="184"/>
      <c r="MQG73" s="184"/>
      <c r="MQH73" s="184"/>
      <c r="MQI73" s="184"/>
      <c r="MQJ73" s="184"/>
      <c r="MQK73" s="184"/>
      <c r="MQL73" s="184"/>
      <c r="MQM73" s="184"/>
      <c r="MQN73" s="184"/>
      <c r="MQO73" s="184"/>
      <c r="MQP73" s="184"/>
      <c r="MQQ73" s="184"/>
      <c r="MQR73" s="184"/>
      <c r="MQS73" s="183"/>
      <c r="MQT73" s="184"/>
      <c r="MQU73" s="184"/>
      <c r="MQV73" s="184"/>
      <c r="MQW73" s="184"/>
      <c r="MQX73" s="184"/>
      <c r="MQY73" s="184"/>
      <c r="MQZ73" s="184"/>
      <c r="MRA73" s="184"/>
      <c r="MRB73" s="184"/>
      <c r="MRC73" s="184"/>
      <c r="MRD73" s="184"/>
      <c r="MRE73" s="184"/>
      <c r="MRF73" s="184"/>
      <c r="MRG73" s="184"/>
      <c r="MRH73" s="184"/>
      <c r="MRI73" s="184"/>
      <c r="MRJ73" s="183"/>
      <c r="MRK73" s="184"/>
      <c r="MRL73" s="184"/>
      <c r="MRM73" s="184"/>
      <c r="MRN73" s="184"/>
      <c r="MRO73" s="184"/>
      <c r="MRP73" s="184"/>
      <c r="MRQ73" s="184"/>
      <c r="MRR73" s="184"/>
      <c r="MRS73" s="184"/>
      <c r="MRT73" s="184"/>
      <c r="MRU73" s="184"/>
      <c r="MRV73" s="184"/>
      <c r="MRW73" s="184"/>
      <c r="MRX73" s="184"/>
      <c r="MRY73" s="184"/>
      <c r="MRZ73" s="184"/>
      <c r="MSA73" s="183"/>
      <c r="MSB73" s="184"/>
      <c r="MSC73" s="184"/>
      <c r="MSD73" s="184"/>
      <c r="MSE73" s="184"/>
      <c r="MSF73" s="184"/>
      <c r="MSG73" s="184"/>
      <c r="MSH73" s="184"/>
      <c r="MSI73" s="184"/>
      <c r="MSJ73" s="184"/>
      <c r="MSK73" s="184"/>
      <c r="MSL73" s="184"/>
      <c r="MSM73" s="184"/>
      <c r="MSN73" s="184"/>
      <c r="MSO73" s="184"/>
      <c r="MSP73" s="184"/>
      <c r="MSQ73" s="184"/>
      <c r="MSR73" s="183"/>
      <c r="MSS73" s="184"/>
      <c r="MST73" s="184"/>
      <c r="MSU73" s="184"/>
      <c r="MSV73" s="184"/>
      <c r="MSW73" s="184"/>
      <c r="MSX73" s="184"/>
      <c r="MSY73" s="184"/>
      <c r="MSZ73" s="184"/>
      <c r="MTA73" s="184"/>
      <c r="MTB73" s="184"/>
      <c r="MTC73" s="184"/>
      <c r="MTD73" s="184"/>
      <c r="MTE73" s="184"/>
      <c r="MTF73" s="184"/>
      <c r="MTG73" s="184"/>
      <c r="MTH73" s="184"/>
      <c r="MTI73" s="183"/>
      <c r="MTJ73" s="184"/>
      <c r="MTK73" s="184"/>
      <c r="MTL73" s="184"/>
      <c r="MTM73" s="184"/>
      <c r="MTN73" s="184"/>
      <c r="MTO73" s="184"/>
      <c r="MTP73" s="184"/>
      <c r="MTQ73" s="184"/>
      <c r="MTR73" s="184"/>
      <c r="MTS73" s="184"/>
      <c r="MTT73" s="184"/>
      <c r="MTU73" s="184"/>
      <c r="MTV73" s="184"/>
      <c r="MTW73" s="184"/>
      <c r="MTX73" s="184"/>
      <c r="MTY73" s="184"/>
      <c r="MTZ73" s="183"/>
      <c r="MUA73" s="184"/>
      <c r="MUB73" s="184"/>
      <c r="MUC73" s="184"/>
      <c r="MUD73" s="184"/>
      <c r="MUE73" s="184"/>
      <c r="MUF73" s="184"/>
      <c r="MUG73" s="184"/>
      <c r="MUH73" s="184"/>
      <c r="MUI73" s="184"/>
      <c r="MUJ73" s="184"/>
      <c r="MUK73" s="184"/>
      <c r="MUL73" s="184"/>
      <c r="MUM73" s="184"/>
      <c r="MUN73" s="184"/>
      <c r="MUO73" s="184"/>
      <c r="MUP73" s="184"/>
      <c r="MUQ73" s="183"/>
      <c r="MUR73" s="184"/>
      <c r="MUS73" s="184"/>
      <c r="MUT73" s="184"/>
      <c r="MUU73" s="184"/>
      <c r="MUV73" s="184"/>
      <c r="MUW73" s="184"/>
      <c r="MUX73" s="184"/>
      <c r="MUY73" s="184"/>
      <c r="MUZ73" s="184"/>
      <c r="MVA73" s="184"/>
      <c r="MVB73" s="184"/>
      <c r="MVC73" s="184"/>
      <c r="MVD73" s="184"/>
      <c r="MVE73" s="184"/>
      <c r="MVF73" s="184"/>
      <c r="MVG73" s="184"/>
      <c r="MVH73" s="183"/>
      <c r="MVI73" s="184"/>
      <c r="MVJ73" s="184"/>
      <c r="MVK73" s="184"/>
      <c r="MVL73" s="184"/>
      <c r="MVM73" s="184"/>
      <c r="MVN73" s="184"/>
      <c r="MVO73" s="184"/>
      <c r="MVP73" s="184"/>
      <c r="MVQ73" s="184"/>
      <c r="MVR73" s="184"/>
      <c r="MVS73" s="184"/>
      <c r="MVT73" s="184"/>
      <c r="MVU73" s="184"/>
      <c r="MVV73" s="184"/>
      <c r="MVW73" s="184"/>
      <c r="MVX73" s="184"/>
      <c r="MVY73" s="183"/>
      <c r="MVZ73" s="184"/>
      <c r="MWA73" s="184"/>
      <c r="MWB73" s="184"/>
      <c r="MWC73" s="184"/>
      <c r="MWD73" s="184"/>
      <c r="MWE73" s="184"/>
      <c r="MWF73" s="184"/>
      <c r="MWG73" s="184"/>
      <c r="MWH73" s="184"/>
      <c r="MWI73" s="184"/>
      <c r="MWJ73" s="184"/>
      <c r="MWK73" s="184"/>
      <c r="MWL73" s="184"/>
      <c r="MWM73" s="184"/>
      <c r="MWN73" s="184"/>
      <c r="MWO73" s="184"/>
      <c r="MWP73" s="183"/>
      <c r="MWQ73" s="184"/>
      <c r="MWR73" s="184"/>
      <c r="MWS73" s="184"/>
      <c r="MWT73" s="184"/>
      <c r="MWU73" s="184"/>
      <c r="MWV73" s="184"/>
      <c r="MWW73" s="184"/>
      <c r="MWX73" s="184"/>
      <c r="MWY73" s="184"/>
      <c r="MWZ73" s="184"/>
      <c r="MXA73" s="184"/>
      <c r="MXB73" s="184"/>
      <c r="MXC73" s="184"/>
      <c r="MXD73" s="184"/>
      <c r="MXE73" s="184"/>
      <c r="MXF73" s="184"/>
      <c r="MXG73" s="183"/>
      <c r="MXH73" s="184"/>
      <c r="MXI73" s="184"/>
      <c r="MXJ73" s="184"/>
      <c r="MXK73" s="184"/>
      <c r="MXL73" s="184"/>
      <c r="MXM73" s="184"/>
      <c r="MXN73" s="184"/>
      <c r="MXO73" s="184"/>
      <c r="MXP73" s="184"/>
      <c r="MXQ73" s="184"/>
      <c r="MXR73" s="184"/>
      <c r="MXS73" s="184"/>
      <c r="MXT73" s="184"/>
      <c r="MXU73" s="184"/>
      <c r="MXV73" s="184"/>
      <c r="MXW73" s="184"/>
      <c r="MXX73" s="183"/>
      <c r="MXY73" s="184"/>
      <c r="MXZ73" s="184"/>
      <c r="MYA73" s="184"/>
      <c r="MYB73" s="184"/>
      <c r="MYC73" s="184"/>
      <c r="MYD73" s="184"/>
      <c r="MYE73" s="184"/>
      <c r="MYF73" s="184"/>
      <c r="MYG73" s="184"/>
      <c r="MYH73" s="184"/>
      <c r="MYI73" s="184"/>
      <c r="MYJ73" s="184"/>
      <c r="MYK73" s="184"/>
      <c r="MYL73" s="184"/>
      <c r="MYM73" s="184"/>
      <c r="MYN73" s="184"/>
      <c r="MYO73" s="183"/>
      <c r="MYP73" s="184"/>
      <c r="MYQ73" s="184"/>
      <c r="MYR73" s="184"/>
      <c r="MYS73" s="184"/>
      <c r="MYT73" s="184"/>
      <c r="MYU73" s="184"/>
      <c r="MYV73" s="184"/>
      <c r="MYW73" s="184"/>
      <c r="MYX73" s="184"/>
      <c r="MYY73" s="184"/>
      <c r="MYZ73" s="184"/>
      <c r="MZA73" s="184"/>
      <c r="MZB73" s="184"/>
      <c r="MZC73" s="184"/>
      <c r="MZD73" s="184"/>
      <c r="MZE73" s="184"/>
      <c r="MZF73" s="183"/>
      <c r="MZG73" s="184"/>
      <c r="MZH73" s="184"/>
      <c r="MZI73" s="184"/>
      <c r="MZJ73" s="184"/>
      <c r="MZK73" s="184"/>
      <c r="MZL73" s="184"/>
      <c r="MZM73" s="184"/>
      <c r="MZN73" s="184"/>
      <c r="MZO73" s="184"/>
      <c r="MZP73" s="184"/>
      <c r="MZQ73" s="184"/>
      <c r="MZR73" s="184"/>
      <c r="MZS73" s="184"/>
      <c r="MZT73" s="184"/>
      <c r="MZU73" s="184"/>
      <c r="MZV73" s="184"/>
      <c r="MZW73" s="183"/>
      <c r="MZX73" s="184"/>
      <c r="MZY73" s="184"/>
      <c r="MZZ73" s="184"/>
      <c r="NAA73" s="184"/>
      <c r="NAB73" s="184"/>
      <c r="NAC73" s="184"/>
      <c r="NAD73" s="184"/>
      <c r="NAE73" s="184"/>
      <c r="NAF73" s="184"/>
      <c r="NAG73" s="184"/>
      <c r="NAH73" s="184"/>
      <c r="NAI73" s="184"/>
      <c r="NAJ73" s="184"/>
      <c r="NAK73" s="184"/>
      <c r="NAL73" s="184"/>
      <c r="NAM73" s="184"/>
      <c r="NAN73" s="183"/>
      <c r="NAO73" s="184"/>
      <c r="NAP73" s="184"/>
      <c r="NAQ73" s="184"/>
      <c r="NAR73" s="184"/>
      <c r="NAS73" s="184"/>
      <c r="NAT73" s="184"/>
      <c r="NAU73" s="184"/>
      <c r="NAV73" s="184"/>
      <c r="NAW73" s="184"/>
      <c r="NAX73" s="184"/>
      <c r="NAY73" s="184"/>
      <c r="NAZ73" s="184"/>
      <c r="NBA73" s="184"/>
      <c r="NBB73" s="184"/>
      <c r="NBC73" s="184"/>
      <c r="NBD73" s="184"/>
      <c r="NBE73" s="183"/>
      <c r="NBF73" s="184"/>
      <c r="NBG73" s="184"/>
      <c r="NBH73" s="184"/>
      <c r="NBI73" s="184"/>
      <c r="NBJ73" s="184"/>
      <c r="NBK73" s="184"/>
      <c r="NBL73" s="184"/>
      <c r="NBM73" s="184"/>
      <c r="NBN73" s="184"/>
      <c r="NBO73" s="184"/>
      <c r="NBP73" s="184"/>
      <c r="NBQ73" s="184"/>
      <c r="NBR73" s="184"/>
      <c r="NBS73" s="184"/>
      <c r="NBT73" s="184"/>
      <c r="NBU73" s="184"/>
      <c r="NBV73" s="183"/>
      <c r="NBW73" s="184"/>
      <c r="NBX73" s="184"/>
      <c r="NBY73" s="184"/>
      <c r="NBZ73" s="184"/>
      <c r="NCA73" s="184"/>
      <c r="NCB73" s="184"/>
      <c r="NCC73" s="184"/>
      <c r="NCD73" s="184"/>
      <c r="NCE73" s="184"/>
      <c r="NCF73" s="184"/>
      <c r="NCG73" s="184"/>
      <c r="NCH73" s="184"/>
      <c r="NCI73" s="184"/>
      <c r="NCJ73" s="184"/>
      <c r="NCK73" s="184"/>
      <c r="NCL73" s="184"/>
      <c r="NCM73" s="183"/>
      <c r="NCN73" s="184"/>
      <c r="NCO73" s="184"/>
      <c r="NCP73" s="184"/>
      <c r="NCQ73" s="184"/>
      <c r="NCR73" s="184"/>
      <c r="NCS73" s="184"/>
      <c r="NCT73" s="184"/>
      <c r="NCU73" s="184"/>
      <c r="NCV73" s="184"/>
      <c r="NCW73" s="184"/>
      <c r="NCX73" s="184"/>
      <c r="NCY73" s="184"/>
      <c r="NCZ73" s="184"/>
      <c r="NDA73" s="184"/>
      <c r="NDB73" s="184"/>
      <c r="NDC73" s="184"/>
      <c r="NDD73" s="183"/>
      <c r="NDE73" s="184"/>
      <c r="NDF73" s="184"/>
      <c r="NDG73" s="184"/>
      <c r="NDH73" s="184"/>
      <c r="NDI73" s="184"/>
      <c r="NDJ73" s="184"/>
      <c r="NDK73" s="184"/>
      <c r="NDL73" s="184"/>
      <c r="NDM73" s="184"/>
      <c r="NDN73" s="184"/>
      <c r="NDO73" s="184"/>
      <c r="NDP73" s="184"/>
      <c r="NDQ73" s="184"/>
      <c r="NDR73" s="184"/>
      <c r="NDS73" s="184"/>
      <c r="NDT73" s="184"/>
      <c r="NDU73" s="183"/>
      <c r="NDV73" s="184"/>
      <c r="NDW73" s="184"/>
      <c r="NDX73" s="184"/>
      <c r="NDY73" s="184"/>
      <c r="NDZ73" s="184"/>
      <c r="NEA73" s="184"/>
      <c r="NEB73" s="184"/>
      <c r="NEC73" s="184"/>
      <c r="NED73" s="184"/>
      <c r="NEE73" s="184"/>
      <c r="NEF73" s="184"/>
      <c r="NEG73" s="184"/>
      <c r="NEH73" s="184"/>
      <c r="NEI73" s="184"/>
      <c r="NEJ73" s="184"/>
      <c r="NEK73" s="184"/>
      <c r="NEL73" s="183"/>
      <c r="NEM73" s="184"/>
      <c r="NEN73" s="184"/>
      <c r="NEO73" s="184"/>
      <c r="NEP73" s="184"/>
      <c r="NEQ73" s="184"/>
      <c r="NER73" s="184"/>
      <c r="NES73" s="184"/>
      <c r="NET73" s="184"/>
      <c r="NEU73" s="184"/>
      <c r="NEV73" s="184"/>
      <c r="NEW73" s="184"/>
      <c r="NEX73" s="184"/>
      <c r="NEY73" s="184"/>
      <c r="NEZ73" s="184"/>
      <c r="NFA73" s="184"/>
      <c r="NFB73" s="184"/>
      <c r="NFC73" s="183"/>
      <c r="NFD73" s="184"/>
      <c r="NFE73" s="184"/>
      <c r="NFF73" s="184"/>
      <c r="NFG73" s="184"/>
      <c r="NFH73" s="184"/>
      <c r="NFI73" s="184"/>
      <c r="NFJ73" s="184"/>
      <c r="NFK73" s="184"/>
      <c r="NFL73" s="184"/>
      <c r="NFM73" s="184"/>
      <c r="NFN73" s="184"/>
      <c r="NFO73" s="184"/>
      <c r="NFP73" s="184"/>
      <c r="NFQ73" s="184"/>
      <c r="NFR73" s="184"/>
      <c r="NFS73" s="184"/>
      <c r="NFT73" s="183"/>
      <c r="NFU73" s="184"/>
      <c r="NFV73" s="184"/>
      <c r="NFW73" s="184"/>
      <c r="NFX73" s="184"/>
      <c r="NFY73" s="184"/>
      <c r="NFZ73" s="184"/>
      <c r="NGA73" s="184"/>
      <c r="NGB73" s="184"/>
      <c r="NGC73" s="184"/>
      <c r="NGD73" s="184"/>
      <c r="NGE73" s="184"/>
      <c r="NGF73" s="184"/>
      <c r="NGG73" s="184"/>
      <c r="NGH73" s="184"/>
      <c r="NGI73" s="184"/>
      <c r="NGJ73" s="184"/>
      <c r="NGK73" s="183"/>
      <c r="NGL73" s="184"/>
      <c r="NGM73" s="184"/>
      <c r="NGN73" s="184"/>
      <c r="NGO73" s="184"/>
      <c r="NGP73" s="184"/>
      <c r="NGQ73" s="184"/>
      <c r="NGR73" s="184"/>
      <c r="NGS73" s="184"/>
      <c r="NGT73" s="184"/>
      <c r="NGU73" s="184"/>
      <c r="NGV73" s="184"/>
      <c r="NGW73" s="184"/>
      <c r="NGX73" s="184"/>
      <c r="NGY73" s="184"/>
      <c r="NGZ73" s="184"/>
      <c r="NHA73" s="184"/>
      <c r="NHB73" s="183"/>
      <c r="NHC73" s="184"/>
      <c r="NHD73" s="184"/>
      <c r="NHE73" s="184"/>
      <c r="NHF73" s="184"/>
      <c r="NHG73" s="184"/>
      <c r="NHH73" s="184"/>
      <c r="NHI73" s="184"/>
      <c r="NHJ73" s="184"/>
      <c r="NHK73" s="184"/>
      <c r="NHL73" s="184"/>
      <c r="NHM73" s="184"/>
      <c r="NHN73" s="184"/>
      <c r="NHO73" s="184"/>
      <c r="NHP73" s="184"/>
      <c r="NHQ73" s="184"/>
      <c r="NHR73" s="184"/>
      <c r="NHS73" s="183"/>
      <c r="NHT73" s="184"/>
      <c r="NHU73" s="184"/>
      <c r="NHV73" s="184"/>
      <c r="NHW73" s="184"/>
      <c r="NHX73" s="184"/>
      <c r="NHY73" s="184"/>
      <c r="NHZ73" s="184"/>
      <c r="NIA73" s="184"/>
      <c r="NIB73" s="184"/>
      <c r="NIC73" s="184"/>
      <c r="NID73" s="184"/>
      <c r="NIE73" s="184"/>
      <c r="NIF73" s="184"/>
      <c r="NIG73" s="184"/>
      <c r="NIH73" s="184"/>
      <c r="NII73" s="184"/>
      <c r="NIJ73" s="183"/>
      <c r="NIK73" s="184"/>
      <c r="NIL73" s="184"/>
      <c r="NIM73" s="184"/>
      <c r="NIN73" s="184"/>
      <c r="NIO73" s="184"/>
      <c r="NIP73" s="184"/>
      <c r="NIQ73" s="184"/>
      <c r="NIR73" s="184"/>
      <c r="NIS73" s="184"/>
      <c r="NIT73" s="184"/>
      <c r="NIU73" s="184"/>
      <c r="NIV73" s="184"/>
      <c r="NIW73" s="184"/>
      <c r="NIX73" s="184"/>
      <c r="NIY73" s="184"/>
      <c r="NIZ73" s="184"/>
      <c r="NJA73" s="183"/>
      <c r="NJB73" s="184"/>
      <c r="NJC73" s="184"/>
      <c r="NJD73" s="184"/>
      <c r="NJE73" s="184"/>
      <c r="NJF73" s="184"/>
      <c r="NJG73" s="184"/>
      <c r="NJH73" s="184"/>
      <c r="NJI73" s="184"/>
      <c r="NJJ73" s="184"/>
      <c r="NJK73" s="184"/>
      <c r="NJL73" s="184"/>
      <c r="NJM73" s="184"/>
      <c r="NJN73" s="184"/>
      <c r="NJO73" s="184"/>
      <c r="NJP73" s="184"/>
      <c r="NJQ73" s="184"/>
      <c r="NJR73" s="183"/>
      <c r="NJS73" s="184"/>
      <c r="NJT73" s="184"/>
      <c r="NJU73" s="184"/>
      <c r="NJV73" s="184"/>
      <c r="NJW73" s="184"/>
      <c r="NJX73" s="184"/>
      <c r="NJY73" s="184"/>
      <c r="NJZ73" s="184"/>
      <c r="NKA73" s="184"/>
      <c r="NKB73" s="184"/>
      <c r="NKC73" s="184"/>
      <c r="NKD73" s="184"/>
      <c r="NKE73" s="184"/>
      <c r="NKF73" s="184"/>
      <c r="NKG73" s="184"/>
      <c r="NKH73" s="184"/>
      <c r="NKI73" s="183"/>
      <c r="NKJ73" s="184"/>
      <c r="NKK73" s="184"/>
      <c r="NKL73" s="184"/>
      <c r="NKM73" s="184"/>
      <c r="NKN73" s="184"/>
      <c r="NKO73" s="184"/>
      <c r="NKP73" s="184"/>
      <c r="NKQ73" s="184"/>
      <c r="NKR73" s="184"/>
      <c r="NKS73" s="184"/>
      <c r="NKT73" s="184"/>
      <c r="NKU73" s="184"/>
      <c r="NKV73" s="184"/>
      <c r="NKW73" s="184"/>
      <c r="NKX73" s="184"/>
      <c r="NKY73" s="184"/>
      <c r="NKZ73" s="183"/>
      <c r="NLA73" s="184"/>
      <c r="NLB73" s="184"/>
      <c r="NLC73" s="184"/>
      <c r="NLD73" s="184"/>
      <c r="NLE73" s="184"/>
      <c r="NLF73" s="184"/>
      <c r="NLG73" s="184"/>
      <c r="NLH73" s="184"/>
      <c r="NLI73" s="184"/>
      <c r="NLJ73" s="184"/>
      <c r="NLK73" s="184"/>
      <c r="NLL73" s="184"/>
      <c r="NLM73" s="184"/>
      <c r="NLN73" s="184"/>
      <c r="NLO73" s="184"/>
      <c r="NLP73" s="184"/>
      <c r="NLQ73" s="183"/>
      <c r="NLR73" s="184"/>
      <c r="NLS73" s="184"/>
      <c r="NLT73" s="184"/>
      <c r="NLU73" s="184"/>
      <c r="NLV73" s="184"/>
      <c r="NLW73" s="184"/>
      <c r="NLX73" s="184"/>
      <c r="NLY73" s="184"/>
      <c r="NLZ73" s="184"/>
      <c r="NMA73" s="184"/>
      <c r="NMB73" s="184"/>
      <c r="NMC73" s="184"/>
      <c r="NMD73" s="184"/>
      <c r="NME73" s="184"/>
      <c r="NMF73" s="184"/>
      <c r="NMG73" s="184"/>
      <c r="NMH73" s="183"/>
      <c r="NMI73" s="184"/>
      <c r="NMJ73" s="184"/>
      <c r="NMK73" s="184"/>
      <c r="NML73" s="184"/>
      <c r="NMM73" s="184"/>
      <c r="NMN73" s="184"/>
      <c r="NMO73" s="184"/>
      <c r="NMP73" s="184"/>
      <c r="NMQ73" s="184"/>
      <c r="NMR73" s="184"/>
      <c r="NMS73" s="184"/>
      <c r="NMT73" s="184"/>
      <c r="NMU73" s="184"/>
      <c r="NMV73" s="184"/>
      <c r="NMW73" s="184"/>
      <c r="NMX73" s="184"/>
      <c r="NMY73" s="183"/>
      <c r="NMZ73" s="184"/>
      <c r="NNA73" s="184"/>
      <c r="NNB73" s="184"/>
      <c r="NNC73" s="184"/>
      <c r="NND73" s="184"/>
      <c r="NNE73" s="184"/>
      <c r="NNF73" s="184"/>
      <c r="NNG73" s="184"/>
      <c r="NNH73" s="184"/>
      <c r="NNI73" s="184"/>
      <c r="NNJ73" s="184"/>
      <c r="NNK73" s="184"/>
      <c r="NNL73" s="184"/>
      <c r="NNM73" s="184"/>
      <c r="NNN73" s="184"/>
      <c r="NNO73" s="184"/>
      <c r="NNP73" s="183"/>
      <c r="NNQ73" s="184"/>
      <c r="NNR73" s="184"/>
      <c r="NNS73" s="184"/>
      <c r="NNT73" s="184"/>
      <c r="NNU73" s="184"/>
      <c r="NNV73" s="184"/>
      <c r="NNW73" s="184"/>
      <c r="NNX73" s="184"/>
      <c r="NNY73" s="184"/>
      <c r="NNZ73" s="184"/>
      <c r="NOA73" s="184"/>
      <c r="NOB73" s="184"/>
      <c r="NOC73" s="184"/>
      <c r="NOD73" s="184"/>
      <c r="NOE73" s="184"/>
      <c r="NOF73" s="184"/>
      <c r="NOG73" s="183"/>
      <c r="NOH73" s="184"/>
      <c r="NOI73" s="184"/>
      <c r="NOJ73" s="184"/>
      <c r="NOK73" s="184"/>
      <c r="NOL73" s="184"/>
      <c r="NOM73" s="184"/>
      <c r="NON73" s="184"/>
      <c r="NOO73" s="184"/>
      <c r="NOP73" s="184"/>
      <c r="NOQ73" s="184"/>
      <c r="NOR73" s="184"/>
      <c r="NOS73" s="184"/>
      <c r="NOT73" s="184"/>
      <c r="NOU73" s="184"/>
      <c r="NOV73" s="184"/>
      <c r="NOW73" s="184"/>
      <c r="NOX73" s="183"/>
      <c r="NOY73" s="184"/>
      <c r="NOZ73" s="184"/>
      <c r="NPA73" s="184"/>
      <c r="NPB73" s="184"/>
      <c r="NPC73" s="184"/>
      <c r="NPD73" s="184"/>
      <c r="NPE73" s="184"/>
      <c r="NPF73" s="184"/>
      <c r="NPG73" s="184"/>
      <c r="NPH73" s="184"/>
      <c r="NPI73" s="184"/>
      <c r="NPJ73" s="184"/>
      <c r="NPK73" s="184"/>
      <c r="NPL73" s="184"/>
      <c r="NPM73" s="184"/>
      <c r="NPN73" s="184"/>
      <c r="NPO73" s="183"/>
      <c r="NPP73" s="184"/>
      <c r="NPQ73" s="184"/>
      <c r="NPR73" s="184"/>
      <c r="NPS73" s="184"/>
      <c r="NPT73" s="184"/>
      <c r="NPU73" s="184"/>
      <c r="NPV73" s="184"/>
      <c r="NPW73" s="184"/>
      <c r="NPX73" s="184"/>
      <c r="NPY73" s="184"/>
      <c r="NPZ73" s="184"/>
      <c r="NQA73" s="184"/>
      <c r="NQB73" s="184"/>
      <c r="NQC73" s="184"/>
      <c r="NQD73" s="184"/>
      <c r="NQE73" s="184"/>
      <c r="NQF73" s="183"/>
      <c r="NQG73" s="184"/>
      <c r="NQH73" s="184"/>
      <c r="NQI73" s="184"/>
      <c r="NQJ73" s="184"/>
      <c r="NQK73" s="184"/>
      <c r="NQL73" s="184"/>
      <c r="NQM73" s="184"/>
      <c r="NQN73" s="184"/>
      <c r="NQO73" s="184"/>
      <c r="NQP73" s="184"/>
      <c r="NQQ73" s="184"/>
      <c r="NQR73" s="184"/>
      <c r="NQS73" s="184"/>
      <c r="NQT73" s="184"/>
      <c r="NQU73" s="184"/>
      <c r="NQV73" s="184"/>
      <c r="NQW73" s="183"/>
      <c r="NQX73" s="184"/>
      <c r="NQY73" s="184"/>
      <c r="NQZ73" s="184"/>
      <c r="NRA73" s="184"/>
      <c r="NRB73" s="184"/>
      <c r="NRC73" s="184"/>
      <c r="NRD73" s="184"/>
      <c r="NRE73" s="184"/>
      <c r="NRF73" s="184"/>
      <c r="NRG73" s="184"/>
      <c r="NRH73" s="184"/>
      <c r="NRI73" s="184"/>
      <c r="NRJ73" s="184"/>
      <c r="NRK73" s="184"/>
      <c r="NRL73" s="184"/>
      <c r="NRM73" s="184"/>
      <c r="NRN73" s="183"/>
      <c r="NRO73" s="184"/>
      <c r="NRP73" s="184"/>
      <c r="NRQ73" s="184"/>
      <c r="NRR73" s="184"/>
      <c r="NRS73" s="184"/>
      <c r="NRT73" s="184"/>
      <c r="NRU73" s="184"/>
      <c r="NRV73" s="184"/>
      <c r="NRW73" s="184"/>
      <c r="NRX73" s="184"/>
      <c r="NRY73" s="184"/>
      <c r="NRZ73" s="184"/>
      <c r="NSA73" s="184"/>
      <c r="NSB73" s="184"/>
      <c r="NSC73" s="184"/>
      <c r="NSD73" s="184"/>
      <c r="NSE73" s="183"/>
      <c r="NSF73" s="184"/>
      <c r="NSG73" s="184"/>
      <c r="NSH73" s="184"/>
      <c r="NSI73" s="184"/>
      <c r="NSJ73" s="184"/>
      <c r="NSK73" s="184"/>
      <c r="NSL73" s="184"/>
      <c r="NSM73" s="184"/>
      <c r="NSN73" s="184"/>
      <c r="NSO73" s="184"/>
      <c r="NSP73" s="184"/>
      <c r="NSQ73" s="184"/>
      <c r="NSR73" s="184"/>
      <c r="NSS73" s="184"/>
      <c r="NST73" s="184"/>
      <c r="NSU73" s="184"/>
      <c r="NSV73" s="183"/>
      <c r="NSW73" s="184"/>
      <c r="NSX73" s="184"/>
      <c r="NSY73" s="184"/>
      <c r="NSZ73" s="184"/>
      <c r="NTA73" s="184"/>
      <c r="NTB73" s="184"/>
      <c r="NTC73" s="184"/>
      <c r="NTD73" s="184"/>
      <c r="NTE73" s="184"/>
      <c r="NTF73" s="184"/>
      <c r="NTG73" s="184"/>
      <c r="NTH73" s="184"/>
      <c r="NTI73" s="184"/>
      <c r="NTJ73" s="184"/>
      <c r="NTK73" s="184"/>
      <c r="NTL73" s="184"/>
      <c r="NTM73" s="183"/>
      <c r="NTN73" s="184"/>
      <c r="NTO73" s="184"/>
      <c r="NTP73" s="184"/>
      <c r="NTQ73" s="184"/>
      <c r="NTR73" s="184"/>
      <c r="NTS73" s="184"/>
      <c r="NTT73" s="184"/>
      <c r="NTU73" s="184"/>
      <c r="NTV73" s="184"/>
      <c r="NTW73" s="184"/>
      <c r="NTX73" s="184"/>
      <c r="NTY73" s="184"/>
      <c r="NTZ73" s="184"/>
      <c r="NUA73" s="184"/>
      <c r="NUB73" s="184"/>
      <c r="NUC73" s="184"/>
      <c r="NUD73" s="183"/>
      <c r="NUE73" s="184"/>
      <c r="NUF73" s="184"/>
      <c r="NUG73" s="184"/>
      <c r="NUH73" s="184"/>
      <c r="NUI73" s="184"/>
      <c r="NUJ73" s="184"/>
      <c r="NUK73" s="184"/>
      <c r="NUL73" s="184"/>
      <c r="NUM73" s="184"/>
      <c r="NUN73" s="184"/>
      <c r="NUO73" s="184"/>
      <c r="NUP73" s="184"/>
      <c r="NUQ73" s="184"/>
      <c r="NUR73" s="184"/>
      <c r="NUS73" s="184"/>
      <c r="NUT73" s="184"/>
      <c r="NUU73" s="183"/>
      <c r="NUV73" s="184"/>
      <c r="NUW73" s="184"/>
      <c r="NUX73" s="184"/>
      <c r="NUY73" s="184"/>
      <c r="NUZ73" s="184"/>
      <c r="NVA73" s="184"/>
      <c r="NVB73" s="184"/>
      <c r="NVC73" s="184"/>
      <c r="NVD73" s="184"/>
      <c r="NVE73" s="184"/>
      <c r="NVF73" s="184"/>
      <c r="NVG73" s="184"/>
      <c r="NVH73" s="184"/>
      <c r="NVI73" s="184"/>
      <c r="NVJ73" s="184"/>
      <c r="NVK73" s="184"/>
      <c r="NVL73" s="183"/>
      <c r="NVM73" s="184"/>
      <c r="NVN73" s="184"/>
      <c r="NVO73" s="184"/>
      <c r="NVP73" s="184"/>
      <c r="NVQ73" s="184"/>
      <c r="NVR73" s="184"/>
      <c r="NVS73" s="184"/>
      <c r="NVT73" s="184"/>
      <c r="NVU73" s="184"/>
      <c r="NVV73" s="184"/>
      <c r="NVW73" s="184"/>
      <c r="NVX73" s="184"/>
      <c r="NVY73" s="184"/>
      <c r="NVZ73" s="184"/>
      <c r="NWA73" s="184"/>
      <c r="NWB73" s="184"/>
      <c r="NWC73" s="183"/>
      <c r="NWD73" s="184"/>
      <c r="NWE73" s="184"/>
      <c r="NWF73" s="184"/>
      <c r="NWG73" s="184"/>
      <c r="NWH73" s="184"/>
      <c r="NWI73" s="184"/>
      <c r="NWJ73" s="184"/>
      <c r="NWK73" s="184"/>
      <c r="NWL73" s="184"/>
      <c r="NWM73" s="184"/>
      <c r="NWN73" s="184"/>
      <c r="NWO73" s="184"/>
      <c r="NWP73" s="184"/>
      <c r="NWQ73" s="184"/>
      <c r="NWR73" s="184"/>
      <c r="NWS73" s="184"/>
      <c r="NWT73" s="183"/>
      <c r="NWU73" s="184"/>
      <c r="NWV73" s="184"/>
      <c r="NWW73" s="184"/>
      <c r="NWX73" s="184"/>
      <c r="NWY73" s="184"/>
      <c r="NWZ73" s="184"/>
      <c r="NXA73" s="184"/>
      <c r="NXB73" s="184"/>
      <c r="NXC73" s="184"/>
      <c r="NXD73" s="184"/>
      <c r="NXE73" s="184"/>
      <c r="NXF73" s="184"/>
      <c r="NXG73" s="184"/>
      <c r="NXH73" s="184"/>
      <c r="NXI73" s="184"/>
      <c r="NXJ73" s="184"/>
      <c r="NXK73" s="183"/>
      <c r="NXL73" s="184"/>
      <c r="NXM73" s="184"/>
      <c r="NXN73" s="184"/>
      <c r="NXO73" s="184"/>
      <c r="NXP73" s="184"/>
      <c r="NXQ73" s="184"/>
      <c r="NXR73" s="184"/>
      <c r="NXS73" s="184"/>
      <c r="NXT73" s="184"/>
      <c r="NXU73" s="184"/>
      <c r="NXV73" s="184"/>
      <c r="NXW73" s="184"/>
      <c r="NXX73" s="184"/>
      <c r="NXY73" s="184"/>
      <c r="NXZ73" s="184"/>
      <c r="NYA73" s="184"/>
      <c r="NYB73" s="183"/>
      <c r="NYC73" s="184"/>
      <c r="NYD73" s="184"/>
      <c r="NYE73" s="184"/>
      <c r="NYF73" s="184"/>
      <c r="NYG73" s="184"/>
      <c r="NYH73" s="184"/>
      <c r="NYI73" s="184"/>
      <c r="NYJ73" s="184"/>
      <c r="NYK73" s="184"/>
      <c r="NYL73" s="184"/>
      <c r="NYM73" s="184"/>
      <c r="NYN73" s="184"/>
      <c r="NYO73" s="184"/>
      <c r="NYP73" s="184"/>
      <c r="NYQ73" s="184"/>
      <c r="NYR73" s="184"/>
      <c r="NYS73" s="183"/>
      <c r="NYT73" s="184"/>
      <c r="NYU73" s="184"/>
      <c r="NYV73" s="184"/>
      <c r="NYW73" s="184"/>
      <c r="NYX73" s="184"/>
      <c r="NYY73" s="184"/>
      <c r="NYZ73" s="184"/>
      <c r="NZA73" s="184"/>
      <c r="NZB73" s="184"/>
      <c r="NZC73" s="184"/>
      <c r="NZD73" s="184"/>
      <c r="NZE73" s="184"/>
      <c r="NZF73" s="184"/>
      <c r="NZG73" s="184"/>
      <c r="NZH73" s="184"/>
      <c r="NZI73" s="184"/>
      <c r="NZJ73" s="183"/>
      <c r="NZK73" s="184"/>
      <c r="NZL73" s="184"/>
      <c r="NZM73" s="184"/>
      <c r="NZN73" s="184"/>
      <c r="NZO73" s="184"/>
      <c r="NZP73" s="184"/>
      <c r="NZQ73" s="184"/>
      <c r="NZR73" s="184"/>
      <c r="NZS73" s="184"/>
      <c r="NZT73" s="184"/>
      <c r="NZU73" s="184"/>
      <c r="NZV73" s="184"/>
      <c r="NZW73" s="184"/>
      <c r="NZX73" s="184"/>
      <c r="NZY73" s="184"/>
      <c r="NZZ73" s="184"/>
      <c r="OAA73" s="183"/>
      <c r="OAB73" s="184"/>
      <c r="OAC73" s="184"/>
      <c r="OAD73" s="184"/>
      <c r="OAE73" s="184"/>
      <c r="OAF73" s="184"/>
      <c r="OAG73" s="184"/>
      <c r="OAH73" s="184"/>
      <c r="OAI73" s="184"/>
      <c r="OAJ73" s="184"/>
      <c r="OAK73" s="184"/>
      <c r="OAL73" s="184"/>
      <c r="OAM73" s="184"/>
      <c r="OAN73" s="184"/>
      <c r="OAO73" s="184"/>
      <c r="OAP73" s="184"/>
      <c r="OAQ73" s="184"/>
      <c r="OAR73" s="183"/>
      <c r="OAS73" s="184"/>
      <c r="OAT73" s="184"/>
      <c r="OAU73" s="184"/>
      <c r="OAV73" s="184"/>
      <c r="OAW73" s="184"/>
      <c r="OAX73" s="184"/>
      <c r="OAY73" s="184"/>
      <c r="OAZ73" s="184"/>
      <c r="OBA73" s="184"/>
      <c r="OBB73" s="184"/>
      <c r="OBC73" s="184"/>
      <c r="OBD73" s="184"/>
      <c r="OBE73" s="184"/>
      <c r="OBF73" s="184"/>
      <c r="OBG73" s="184"/>
      <c r="OBH73" s="184"/>
      <c r="OBI73" s="183"/>
      <c r="OBJ73" s="184"/>
      <c r="OBK73" s="184"/>
      <c r="OBL73" s="184"/>
      <c r="OBM73" s="184"/>
      <c r="OBN73" s="184"/>
      <c r="OBO73" s="184"/>
      <c r="OBP73" s="184"/>
      <c r="OBQ73" s="184"/>
      <c r="OBR73" s="184"/>
      <c r="OBS73" s="184"/>
      <c r="OBT73" s="184"/>
      <c r="OBU73" s="184"/>
      <c r="OBV73" s="184"/>
      <c r="OBW73" s="184"/>
      <c r="OBX73" s="184"/>
      <c r="OBY73" s="184"/>
      <c r="OBZ73" s="183"/>
      <c r="OCA73" s="184"/>
      <c r="OCB73" s="184"/>
      <c r="OCC73" s="184"/>
      <c r="OCD73" s="184"/>
      <c r="OCE73" s="184"/>
      <c r="OCF73" s="184"/>
      <c r="OCG73" s="184"/>
      <c r="OCH73" s="184"/>
      <c r="OCI73" s="184"/>
      <c r="OCJ73" s="184"/>
      <c r="OCK73" s="184"/>
      <c r="OCL73" s="184"/>
      <c r="OCM73" s="184"/>
      <c r="OCN73" s="184"/>
      <c r="OCO73" s="184"/>
      <c r="OCP73" s="184"/>
      <c r="OCQ73" s="183"/>
      <c r="OCR73" s="184"/>
      <c r="OCS73" s="184"/>
      <c r="OCT73" s="184"/>
      <c r="OCU73" s="184"/>
      <c r="OCV73" s="184"/>
      <c r="OCW73" s="184"/>
      <c r="OCX73" s="184"/>
      <c r="OCY73" s="184"/>
      <c r="OCZ73" s="184"/>
      <c r="ODA73" s="184"/>
      <c r="ODB73" s="184"/>
      <c r="ODC73" s="184"/>
      <c r="ODD73" s="184"/>
      <c r="ODE73" s="184"/>
      <c r="ODF73" s="184"/>
      <c r="ODG73" s="184"/>
      <c r="ODH73" s="183"/>
      <c r="ODI73" s="184"/>
      <c r="ODJ73" s="184"/>
      <c r="ODK73" s="184"/>
      <c r="ODL73" s="184"/>
      <c r="ODM73" s="184"/>
      <c r="ODN73" s="184"/>
      <c r="ODO73" s="184"/>
      <c r="ODP73" s="184"/>
      <c r="ODQ73" s="184"/>
      <c r="ODR73" s="184"/>
      <c r="ODS73" s="184"/>
      <c r="ODT73" s="184"/>
      <c r="ODU73" s="184"/>
      <c r="ODV73" s="184"/>
      <c r="ODW73" s="184"/>
      <c r="ODX73" s="184"/>
      <c r="ODY73" s="183"/>
      <c r="ODZ73" s="184"/>
      <c r="OEA73" s="184"/>
      <c r="OEB73" s="184"/>
      <c r="OEC73" s="184"/>
      <c r="OED73" s="184"/>
      <c r="OEE73" s="184"/>
      <c r="OEF73" s="184"/>
      <c r="OEG73" s="184"/>
      <c r="OEH73" s="184"/>
      <c r="OEI73" s="184"/>
      <c r="OEJ73" s="184"/>
      <c r="OEK73" s="184"/>
      <c r="OEL73" s="184"/>
      <c r="OEM73" s="184"/>
      <c r="OEN73" s="184"/>
      <c r="OEO73" s="184"/>
      <c r="OEP73" s="183"/>
      <c r="OEQ73" s="184"/>
      <c r="OER73" s="184"/>
      <c r="OES73" s="184"/>
      <c r="OET73" s="184"/>
      <c r="OEU73" s="184"/>
      <c r="OEV73" s="184"/>
      <c r="OEW73" s="184"/>
      <c r="OEX73" s="184"/>
      <c r="OEY73" s="184"/>
      <c r="OEZ73" s="184"/>
      <c r="OFA73" s="184"/>
      <c r="OFB73" s="184"/>
      <c r="OFC73" s="184"/>
      <c r="OFD73" s="184"/>
      <c r="OFE73" s="184"/>
      <c r="OFF73" s="184"/>
      <c r="OFG73" s="183"/>
      <c r="OFH73" s="184"/>
      <c r="OFI73" s="184"/>
      <c r="OFJ73" s="184"/>
      <c r="OFK73" s="184"/>
      <c r="OFL73" s="184"/>
      <c r="OFM73" s="184"/>
      <c r="OFN73" s="184"/>
      <c r="OFO73" s="184"/>
      <c r="OFP73" s="184"/>
      <c r="OFQ73" s="184"/>
      <c r="OFR73" s="184"/>
      <c r="OFS73" s="184"/>
      <c r="OFT73" s="184"/>
      <c r="OFU73" s="184"/>
      <c r="OFV73" s="184"/>
      <c r="OFW73" s="184"/>
      <c r="OFX73" s="183"/>
      <c r="OFY73" s="184"/>
      <c r="OFZ73" s="184"/>
      <c r="OGA73" s="184"/>
      <c r="OGB73" s="184"/>
      <c r="OGC73" s="184"/>
      <c r="OGD73" s="184"/>
      <c r="OGE73" s="184"/>
      <c r="OGF73" s="184"/>
      <c r="OGG73" s="184"/>
      <c r="OGH73" s="184"/>
      <c r="OGI73" s="184"/>
      <c r="OGJ73" s="184"/>
      <c r="OGK73" s="184"/>
      <c r="OGL73" s="184"/>
      <c r="OGM73" s="184"/>
      <c r="OGN73" s="184"/>
      <c r="OGO73" s="183"/>
      <c r="OGP73" s="184"/>
      <c r="OGQ73" s="184"/>
      <c r="OGR73" s="184"/>
      <c r="OGS73" s="184"/>
      <c r="OGT73" s="184"/>
      <c r="OGU73" s="184"/>
      <c r="OGV73" s="184"/>
      <c r="OGW73" s="184"/>
      <c r="OGX73" s="184"/>
      <c r="OGY73" s="184"/>
      <c r="OGZ73" s="184"/>
      <c r="OHA73" s="184"/>
      <c r="OHB73" s="184"/>
      <c r="OHC73" s="184"/>
      <c r="OHD73" s="184"/>
      <c r="OHE73" s="184"/>
      <c r="OHF73" s="183"/>
      <c r="OHG73" s="184"/>
      <c r="OHH73" s="184"/>
      <c r="OHI73" s="184"/>
      <c r="OHJ73" s="184"/>
      <c r="OHK73" s="184"/>
      <c r="OHL73" s="184"/>
      <c r="OHM73" s="184"/>
      <c r="OHN73" s="184"/>
      <c r="OHO73" s="184"/>
      <c r="OHP73" s="184"/>
      <c r="OHQ73" s="184"/>
      <c r="OHR73" s="184"/>
      <c r="OHS73" s="184"/>
      <c r="OHT73" s="184"/>
      <c r="OHU73" s="184"/>
      <c r="OHV73" s="184"/>
      <c r="OHW73" s="183"/>
      <c r="OHX73" s="184"/>
      <c r="OHY73" s="184"/>
      <c r="OHZ73" s="184"/>
      <c r="OIA73" s="184"/>
      <c r="OIB73" s="184"/>
      <c r="OIC73" s="184"/>
      <c r="OID73" s="184"/>
      <c r="OIE73" s="184"/>
      <c r="OIF73" s="184"/>
      <c r="OIG73" s="184"/>
      <c r="OIH73" s="184"/>
      <c r="OII73" s="184"/>
      <c r="OIJ73" s="184"/>
      <c r="OIK73" s="184"/>
      <c r="OIL73" s="184"/>
      <c r="OIM73" s="184"/>
      <c r="OIN73" s="183"/>
      <c r="OIO73" s="184"/>
      <c r="OIP73" s="184"/>
      <c r="OIQ73" s="184"/>
      <c r="OIR73" s="184"/>
      <c r="OIS73" s="184"/>
      <c r="OIT73" s="184"/>
      <c r="OIU73" s="184"/>
      <c r="OIV73" s="184"/>
      <c r="OIW73" s="184"/>
      <c r="OIX73" s="184"/>
      <c r="OIY73" s="184"/>
      <c r="OIZ73" s="184"/>
      <c r="OJA73" s="184"/>
      <c r="OJB73" s="184"/>
      <c r="OJC73" s="184"/>
      <c r="OJD73" s="184"/>
      <c r="OJE73" s="183"/>
      <c r="OJF73" s="184"/>
      <c r="OJG73" s="184"/>
      <c r="OJH73" s="184"/>
      <c r="OJI73" s="184"/>
      <c r="OJJ73" s="184"/>
      <c r="OJK73" s="184"/>
      <c r="OJL73" s="184"/>
      <c r="OJM73" s="184"/>
      <c r="OJN73" s="184"/>
      <c r="OJO73" s="184"/>
      <c r="OJP73" s="184"/>
      <c r="OJQ73" s="184"/>
      <c r="OJR73" s="184"/>
      <c r="OJS73" s="184"/>
      <c r="OJT73" s="184"/>
      <c r="OJU73" s="184"/>
      <c r="OJV73" s="183"/>
      <c r="OJW73" s="184"/>
      <c r="OJX73" s="184"/>
      <c r="OJY73" s="184"/>
      <c r="OJZ73" s="184"/>
      <c r="OKA73" s="184"/>
      <c r="OKB73" s="184"/>
      <c r="OKC73" s="184"/>
      <c r="OKD73" s="184"/>
      <c r="OKE73" s="184"/>
      <c r="OKF73" s="184"/>
      <c r="OKG73" s="184"/>
      <c r="OKH73" s="184"/>
      <c r="OKI73" s="184"/>
      <c r="OKJ73" s="184"/>
      <c r="OKK73" s="184"/>
      <c r="OKL73" s="184"/>
      <c r="OKM73" s="183"/>
      <c r="OKN73" s="184"/>
      <c r="OKO73" s="184"/>
      <c r="OKP73" s="184"/>
      <c r="OKQ73" s="184"/>
      <c r="OKR73" s="184"/>
      <c r="OKS73" s="184"/>
      <c r="OKT73" s="184"/>
      <c r="OKU73" s="184"/>
      <c r="OKV73" s="184"/>
      <c r="OKW73" s="184"/>
      <c r="OKX73" s="184"/>
      <c r="OKY73" s="184"/>
      <c r="OKZ73" s="184"/>
      <c r="OLA73" s="184"/>
      <c r="OLB73" s="184"/>
      <c r="OLC73" s="184"/>
      <c r="OLD73" s="183"/>
      <c r="OLE73" s="184"/>
      <c r="OLF73" s="184"/>
      <c r="OLG73" s="184"/>
      <c r="OLH73" s="184"/>
      <c r="OLI73" s="184"/>
      <c r="OLJ73" s="184"/>
      <c r="OLK73" s="184"/>
      <c r="OLL73" s="184"/>
      <c r="OLM73" s="184"/>
      <c r="OLN73" s="184"/>
      <c r="OLO73" s="184"/>
      <c r="OLP73" s="184"/>
      <c r="OLQ73" s="184"/>
      <c r="OLR73" s="184"/>
      <c r="OLS73" s="184"/>
      <c r="OLT73" s="184"/>
      <c r="OLU73" s="183"/>
      <c r="OLV73" s="184"/>
      <c r="OLW73" s="184"/>
      <c r="OLX73" s="184"/>
      <c r="OLY73" s="184"/>
      <c r="OLZ73" s="184"/>
      <c r="OMA73" s="184"/>
      <c r="OMB73" s="184"/>
      <c r="OMC73" s="184"/>
      <c r="OMD73" s="184"/>
      <c r="OME73" s="184"/>
      <c r="OMF73" s="184"/>
      <c r="OMG73" s="184"/>
      <c r="OMH73" s="184"/>
      <c r="OMI73" s="184"/>
      <c r="OMJ73" s="184"/>
      <c r="OMK73" s="184"/>
      <c r="OML73" s="183"/>
      <c r="OMM73" s="184"/>
      <c r="OMN73" s="184"/>
      <c r="OMO73" s="184"/>
      <c r="OMP73" s="184"/>
      <c r="OMQ73" s="184"/>
      <c r="OMR73" s="184"/>
      <c r="OMS73" s="184"/>
      <c r="OMT73" s="184"/>
      <c r="OMU73" s="184"/>
      <c r="OMV73" s="184"/>
      <c r="OMW73" s="184"/>
      <c r="OMX73" s="184"/>
      <c r="OMY73" s="184"/>
      <c r="OMZ73" s="184"/>
      <c r="ONA73" s="184"/>
      <c r="ONB73" s="184"/>
      <c r="ONC73" s="183"/>
      <c r="OND73" s="184"/>
      <c r="ONE73" s="184"/>
      <c r="ONF73" s="184"/>
      <c r="ONG73" s="184"/>
      <c r="ONH73" s="184"/>
      <c r="ONI73" s="184"/>
      <c r="ONJ73" s="184"/>
      <c r="ONK73" s="184"/>
      <c r="ONL73" s="184"/>
      <c r="ONM73" s="184"/>
      <c r="ONN73" s="184"/>
      <c r="ONO73" s="184"/>
      <c r="ONP73" s="184"/>
      <c r="ONQ73" s="184"/>
      <c r="ONR73" s="184"/>
      <c r="ONS73" s="184"/>
      <c r="ONT73" s="183"/>
      <c r="ONU73" s="184"/>
      <c r="ONV73" s="184"/>
      <c r="ONW73" s="184"/>
      <c r="ONX73" s="184"/>
      <c r="ONY73" s="184"/>
      <c r="ONZ73" s="184"/>
      <c r="OOA73" s="184"/>
      <c r="OOB73" s="184"/>
      <c r="OOC73" s="184"/>
      <c r="OOD73" s="184"/>
      <c r="OOE73" s="184"/>
      <c r="OOF73" s="184"/>
      <c r="OOG73" s="184"/>
      <c r="OOH73" s="184"/>
      <c r="OOI73" s="184"/>
      <c r="OOJ73" s="184"/>
      <c r="OOK73" s="183"/>
      <c r="OOL73" s="184"/>
      <c r="OOM73" s="184"/>
      <c r="OON73" s="184"/>
      <c r="OOO73" s="184"/>
      <c r="OOP73" s="184"/>
      <c r="OOQ73" s="184"/>
      <c r="OOR73" s="184"/>
      <c r="OOS73" s="184"/>
      <c r="OOT73" s="184"/>
      <c r="OOU73" s="184"/>
      <c r="OOV73" s="184"/>
      <c r="OOW73" s="184"/>
      <c r="OOX73" s="184"/>
      <c r="OOY73" s="184"/>
      <c r="OOZ73" s="184"/>
      <c r="OPA73" s="184"/>
      <c r="OPB73" s="183"/>
      <c r="OPC73" s="184"/>
      <c r="OPD73" s="184"/>
      <c r="OPE73" s="184"/>
      <c r="OPF73" s="184"/>
      <c r="OPG73" s="184"/>
      <c r="OPH73" s="184"/>
      <c r="OPI73" s="184"/>
      <c r="OPJ73" s="184"/>
      <c r="OPK73" s="184"/>
      <c r="OPL73" s="184"/>
      <c r="OPM73" s="184"/>
      <c r="OPN73" s="184"/>
      <c r="OPO73" s="184"/>
      <c r="OPP73" s="184"/>
      <c r="OPQ73" s="184"/>
      <c r="OPR73" s="184"/>
      <c r="OPS73" s="183"/>
      <c r="OPT73" s="184"/>
      <c r="OPU73" s="184"/>
      <c r="OPV73" s="184"/>
      <c r="OPW73" s="184"/>
      <c r="OPX73" s="184"/>
      <c r="OPY73" s="184"/>
      <c r="OPZ73" s="184"/>
      <c r="OQA73" s="184"/>
      <c r="OQB73" s="184"/>
      <c r="OQC73" s="184"/>
      <c r="OQD73" s="184"/>
      <c r="OQE73" s="184"/>
      <c r="OQF73" s="184"/>
      <c r="OQG73" s="184"/>
      <c r="OQH73" s="184"/>
      <c r="OQI73" s="184"/>
      <c r="OQJ73" s="183"/>
      <c r="OQK73" s="184"/>
      <c r="OQL73" s="184"/>
      <c r="OQM73" s="184"/>
      <c r="OQN73" s="184"/>
      <c r="OQO73" s="184"/>
      <c r="OQP73" s="184"/>
      <c r="OQQ73" s="184"/>
      <c r="OQR73" s="184"/>
      <c r="OQS73" s="184"/>
      <c r="OQT73" s="184"/>
      <c r="OQU73" s="184"/>
      <c r="OQV73" s="184"/>
      <c r="OQW73" s="184"/>
      <c r="OQX73" s="184"/>
      <c r="OQY73" s="184"/>
      <c r="OQZ73" s="184"/>
      <c r="ORA73" s="183"/>
      <c r="ORB73" s="184"/>
      <c r="ORC73" s="184"/>
      <c r="ORD73" s="184"/>
      <c r="ORE73" s="184"/>
      <c r="ORF73" s="184"/>
      <c r="ORG73" s="184"/>
      <c r="ORH73" s="184"/>
      <c r="ORI73" s="184"/>
      <c r="ORJ73" s="184"/>
      <c r="ORK73" s="184"/>
      <c r="ORL73" s="184"/>
      <c r="ORM73" s="184"/>
      <c r="ORN73" s="184"/>
      <c r="ORO73" s="184"/>
      <c r="ORP73" s="184"/>
      <c r="ORQ73" s="184"/>
      <c r="ORR73" s="183"/>
      <c r="ORS73" s="184"/>
      <c r="ORT73" s="184"/>
      <c r="ORU73" s="184"/>
      <c r="ORV73" s="184"/>
      <c r="ORW73" s="184"/>
      <c r="ORX73" s="184"/>
      <c r="ORY73" s="184"/>
      <c r="ORZ73" s="184"/>
      <c r="OSA73" s="184"/>
      <c r="OSB73" s="184"/>
      <c r="OSC73" s="184"/>
      <c r="OSD73" s="184"/>
      <c r="OSE73" s="184"/>
      <c r="OSF73" s="184"/>
      <c r="OSG73" s="184"/>
      <c r="OSH73" s="184"/>
      <c r="OSI73" s="183"/>
      <c r="OSJ73" s="184"/>
      <c r="OSK73" s="184"/>
      <c r="OSL73" s="184"/>
      <c r="OSM73" s="184"/>
      <c r="OSN73" s="184"/>
      <c r="OSO73" s="184"/>
      <c r="OSP73" s="184"/>
      <c r="OSQ73" s="184"/>
      <c r="OSR73" s="184"/>
      <c r="OSS73" s="184"/>
      <c r="OST73" s="184"/>
      <c r="OSU73" s="184"/>
      <c r="OSV73" s="184"/>
      <c r="OSW73" s="184"/>
      <c r="OSX73" s="184"/>
      <c r="OSY73" s="184"/>
      <c r="OSZ73" s="183"/>
      <c r="OTA73" s="184"/>
      <c r="OTB73" s="184"/>
      <c r="OTC73" s="184"/>
      <c r="OTD73" s="184"/>
      <c r="OTE73" s="184"/>
      <c r="OTF73" s="184"/>
      <c r="OTG73" s="184"/>
      <c r="OTH73" s="184"/>
      <c r="OTI73" s="184"/>
      <c r="OTJ73" s="184"/>
      <c r="OTK73" s="184"/>
      <c r="OTL73" s="184"/>
      <c r="OTM73" s="184"/>
      <c r="OTN73" s="184"/>
      <c r="OTO73" s="184"/>
      <c r="OTP73" s="184"/>
      <c r="OTQ73" s="183"/>
      <c r="OTR73" s="184"/>
      <c r="OTS73" s="184"/>
      <c r="OTT73" s="184"/>
      <c r="OTU73" s="184"/>
      <c r="OTV73" s="184"/>
      <c r="OTW73" s="184"/>
      <c r="OTX73" s="184"/>
      <c r="OTY73" s="184"/>
      <c r="OTZ73" s="184"/>
      <c r="OUA73" s="184"/>
      <c r="OUB73" s="184"/>
      <c r="OUC73" s="184"/>
      <c r="OUD73" s="184"/>
      <c r="OUE73" s="184"/>
      <c r="OUF73" s="184"/>
      <c r="OUG73" s="184"/>
      <c r="OUH73" s="183"/>
      <c r="OUI73" s="184"/>
      <c r="OUJ73" s="184"/>
      <c r="OUK73" s="184"/>
      <c r="OUL73" s="184"/>
      <c r="OUM73" s="184"/>
      <c r="OUN73" s="184"/>
      <c r="OUO73" s="184"/>
      <c r="OUP73" s="184"/>
      <c r="OUQ73" s="184"/>
      <c r="OUR73" s="184"/>
      <c r="OUS73" s="184"/>
      <c r="OUT73" s="184"/>
      <c r="OUU73" s="184"/>
      <c r="OUV73" s="184"/>
      <c r="OUW73" s="184"/>
      <c r="OUX73" s="184"/>
      <c r="OUY73" s="183"/>
      <c r="OUZ73" s="184"/>
      <c r="OVA73" s="184"/>
      <c r="OVB73" s="184"/>
      <c r="OVC73" s="184"/>
      <c r="OVD73" s="184"/>
      <c r="OVE73" s="184"/>
      <c r="OVF73" s="184"/>
      <c r="OVG73" s="184"/>
      <c r="OVH73" s="184"/>
      <c r="OVI73" s="184"/>
      <c r="OVJ73" s="184"/>
      <c r="OVK73" s="184"/>
      <c r="OVL73" s="184"/>
      <c r="OVM73" s="184"/>
      <c r="OVN73" s="184"/>
      <c r="OVO73" s="184"/>
      <c r="OVP73" s="183"/>
      <c r="OVQ73" s="184"/>
      <c r="OVR73" s="184"/>
      <c r="OVS73" s="184"/>
      <c r="OVT73" s="184"/>
      <c r="OVU73" s="184"/>
      <c r="OVV73" s="184"/>
      <c r="OVW73" s="184"/>
      <c r="OVX73" s="184"/>
      <c r="OVY73" s="184"/>
      <c r="OVZ73" s="184"/>
      <c r="OWA73" s="184"/>
      <c r="OWB73" s="184"/>
      <c r="OWC73" s="184"/>
      <c r="OWD73" s="184"/>
      <c r="OWE73" s="184"/>
      <c r="OWF73" s="184"/>
      <c r="OWG73" s="183"/>
      <c r="OWH73" s="184"/>
      <c r="OWI73" s="184"/>
      <c r="OWJ73" s="184"/>
      <c r="OWK73" s="184"/>
      <c r="OWL73" s="184"/>
      <c r="OWM73" s="184"/>
      <c r="OWN73" s="184"/>
      <c r="OWO73" s="184"/>
      <c r="OWP73" s="184"/>
      <c r="OWQ73" s="184"/>
      <c r="OWR73" s="184"/>
      <c r="OWS73" s="184"/>
      <c r="OWT73" s="184"/>
      <c r="OWU73" s="184"/>
      <c r="OWV73" s="184"/>
      <c r="OWW73" s="184"/>
      <c r="OWX73" s="183"/>
      <c r="OWY73" s="184"/>
      <c r="OWZ73" s="184"/>
      <c r="OXA73" s="184"/>
      <c r="OXB73" s="184"/>
      <c r="OXC73" s="184"/>
      <c r="OXD73" s="184"/>
      <c r="OXE73" s="184"/>
      <c r="OXF73" s="184"/>
      <c r="OXG73" s="184"/>
      <c r="OXH73" s="184"/>
      <c r="OXI73" s="184"/>
      <c r="OXJ73" s="184"/>
      <c r="OXK73" s="184"/>
      <c r="OXL73" s="184"/>
      <c r="OXM73" s="184"/>
      <c r="OXN73" s="184"/>
      <c r="OXO73" s="183"/>
      <c r="OXP73" s="184"/>
      <c r="OXQ73" s="184"/>
      <c r="OXR73" s="184"/>
      <c r="OXS73" s="184"/>
      <c r="OXT73" s="184"/>
      <c r="OXU73" s="184"/>
      <c r="OXV73" s="184"/>
      <c r="OXW73" s="184"/>
      <c r="OXX73" s="184"/>
      <c r="OXY73" s="184"/>
      <c r="OXZ73" s="184"/>
      <c r="OYA73" s="184"/>
      <c r="OYB73" s="184"/>
      <c r="OYC73" s="184"/>
      <c r="OYD73" s="184"/>
      <c r="OYE73" s="184"/>
      <c r="OYF73" s="183"/>
      <c r="OYG73" s="184"/>
      <c r="OYH73" s="184"/>
      <c r="OYI73" s="184"/>
      <c r="OYJ73" s="184"/>
      <c r="OYK73" s="184"/>
      <c r="OYL73" s="184"/>
      <c r="OYM73" s="184"/>
      <c r="OYN73" s="184"/>
      <c r="OYO73" s="184"/>
      <c r="OYP73" s="184"/>
      <c r="OYQ73" s="184"/>
      <c r="OYR73" s="184"/>
      <c r="OYS73" s="184"/>
      <c r="OYT73" s="184"/>
      <c r="OYU73" s="184"/>
      <c r="OYV73" s="184"/>
      <c r="OYW73" s="183"/>
      <c r="OYX73" s="184"/>
      <c r="OYY73" s="184"/>
      <c r="OYZ73" s="184"/>
      <c r="OZA73" s="184"/>
      <c r="OZB73" s="184"/>
      <c r="OZC73" s="184"/>
      <c r="OZD73" s="184"/>
      <c r="OZE73" s="184"/>
      <c r="OZF73" s="184"/>
      <c r="OZG73" s="184"/>
      <c r="OZH73" s="184"/>
      <c r="OZI73" s="184"/>
      <c r="OZJ73" s="184"/>
      <c r="OZK73" s="184"/>
      <c r="OZL73" s="184"/>
      <c r="OZM73" s="184"/>
      <c r="OZN73" s="183"/>
      <c r="OZO73" s="184"/>
      <c r="OZP73" s="184"/>
      <c r="OZQ73" s="184"/>
      <c r="OZR73" s="184"/>
      <c r="OZS73" s="184"/>
      <c r="OZT73" s="184"/>
      <c r="OZU73" s="184"/>
      <c r="OZV73" s="184"/>
      <c r="OZW73" s="184"/>
      <c r="OZX73" s="184"/>
      <c r="OZY73" s="184"/>
      <c r="OZZ73" s="184"/>
      <c r="PAA73" s="184"/>
      <c r="PAB73" s="184"/>
      <c r="PAC73" s="184"/>
      <c r="PAD73" s="184"/>
      <c r="PAE73" s="183"/>
      <c r="PAF73" s="184"/>
      <c r="PAG73" s="184"/>
      <c r="PAH73" s="184"/>
      <c r="PAI73" s="184"/>
      <c r="PAJ73" s="184"/>
      <c r="PAK73" s="184"/>
      <c r="PAL73" s="184"/>
      <c r="PAM73" s="184"/>
      <c r="PAN73" s="184"/>
      <c r="PAO73" s="184"/>
      <c r="PAP73" s="184"/>
      <c r="PAQ73" s="184"/>
      <c r="PAR73" s="184"/>
      <c r="PAS73" s="184"/>
      <c r="PAT73" s="184"/>
      <c r="PAU73" s="184"/>
      <c r="PAV73" s="183"/>
      <c r="PAW73" s="184"/>
      <c r="PAX73" s="184"/>
      <c r="PAY73" s="184"/>
      <c r="PAZ73" s="184"/>
      <c r="PBA73" s="184"/>
      <c r="PBB73" s="184"/>
      <c r="PBC73" s="184"/>
      <c r="PBD73" s="184"/>
      <c r="PBE73" s="184"/>
      <c r="PBF73" s="184"/>
      <c r="PBG73" s="184"/>
      <c r="PBH73" s="184"/>
      <c r="PBI73" s="184"/>
      <c r="PBJ73" s="184"/>
      <c r="PBK73" s="184"/>
      <c r="PBL73" s="184"/>
      <c r="PBM73" s="183"/>
      <c r="PBN73" s="184"/>
      <c r="PBO73" s="184"/>
      <c r="PBP73" s="184"/>
      <c r="PBQ73" s="184"/>
      <c r="PBR73" s="184"/>
      <c r="PBS73" s="184"/>
      <c r="PBT73" s="184"/>
      <c r="PBU73" s="184"/>
      <c r="PBV73" s="184"/>
      <c r="PBW73" s="184"/>
      <c r="PBX73" s="184"/>
      <c r="PBY73" s="184"/>
      <c r="PBZ73" s="184"/>
      <c r="PCA73" s="184"/>
      <c r="PCB73" s="184"/>
      <c r="PCC73" s="184"/>
      <c r="PCD73" s="183"/>
      <c r="PCE73" s="184"/>
      <c r="PCF73" s="184"/>
      <c r="PCG73" s="184"/>
      <c r="PCH73" s="184"/>
      <c r="PCI73" s="184"/>
      <c r="PCJ73" s="184"/>
      <c r="PCK73" s="184"/>
      <c r="PCL73" s="184"/>
      <c r="PCM73" s="184"/>
      <c r="PCN73" s="184"/>
      <c r="PCO73" s="184"/>
      <c r="PCP73" s="184"/>
      <c r="PCQ73" s="184"/>
      <c r="PCR73" s="184"/>
      <c r="PCS73" s="184"/>
      <c r="PCT73" s="184"/>
      <c r="PCU73" s="183"/>
      <c r="PCV73" s="184"/>
      <c r="PCW73" s="184"/>
      <c r="PCX73" s="184"/>
      <c r="PCY73" s="184"/>
      <c r="PCZ73" s="184"/>
      <c r="PDA73" s="184"/>
      <c r="PDB73" s="184"/>
      <c r="PDC73" s="184"/>
      <c r="PDD73" s="184"/>
      <c r="PDE73" s="184"/>
      <c r="PDF73" s="184"/>
      <c r="PDG73" s="184"/>
      <c r="PDH73" s="184"/>
      <c r="PDI73" s="184"/>
      <c r="PDJ73" s="184"/>
      <c r="PDK73" s="184"/>
      <c r="PDL73" s="183"/>
      <c r="PDM73" s="184"/>
      <c r="PDN73" s="184"/>
      <c r="PDO73" s="184"/>
      <c r="PDP73" s="184"/>
      <c r="PDQ73" s="184"/>
      <c r="PDR73" s="184"/>
      <c r="PDS73" s="184"/>
      <c r="PDT73" s="184"/>
      <c r="PDU73" s="184"/>
      <c r="PDV73" s="184"/>
      <c r="PDW73" s="184"/>
      <c r="PDX73" s="184"/>
      <c r="PDY73" s="184"/>
      <c r="PDZ73" s="184"/>
      <c r="PEA73" s="184"/>
      <c r="PEB73" s="184"/>
      <c r="PEC73" s="183"/>
      <c r="PED73" s="184"/>
      <c r="PEE73" s="184"/>
      <c r="PEF73" s="184"/>
      <c r="PEG73" s="184"/>
      <c r="PEH73" s="184"/>
      <c r="PEI73" s="184"/>
      <c r="PEJ73" s="184"/>
      <c r="PEK73" s="184"/>
      <c r="PEL73" s="184"/>
      <c r="PEM73" s="184"/>
      <c r="PEN73" s="184"/>
      <c r="PEO73" s="184"/>
      <c r="PEP73" s="184"/>
      <c r="PEQ73" s="184"/>
      <c r="PER73" s="184"/>
      <c r="PES73" s="184"/>
      <c r="PET73" s="183"/>
      <c r="PEU73" s="184"/>
      <c r="PEV73" s="184"/>
      <c r="PEW73" s="184"/>
      <c r="PEX73" s="184"/>
      <c r="PEY73" s="184"/>
      <c r="PEZ73" s="184"/>
      <c r="PFA73" s="184"/>
      <c r="PFB73" s="184"/>
      <c r="PFC73" s="184"/>
      <c r="PFD73" s="184"/>
      <c r="PFE73" s="184"/>
      <c r="PFF73" s="184"/>
      <c r="PFG73" s="184"/>
      <c r="PFH73" s="184"/>
      <c r="PFI73" s="184"/>
      <c r="PFJ73" s="184"/>
      <c r="PFK73" s="183"/>
      <c r="PFL73" s="184"/>
      <c r="PFM73" s="184"/>
      <c r="PFN73" s="184"/>
      <c r="PFO73" s="184"/>
      <c r="PFP73" s="184"/>
      <c r="PFQ73" s="184"/>
      <c r="PFR73" s="184"/>
      <c r="PFS73" s="184"/>
      <c r="PFT73" s="184"/>
      <c r="PFU73" s="184"/>
      <c r="PFV73" s="184"/>
      <c r="PFW73" s="184"/>
      <c r="PFX73" s="184"/>
      <c r="PFY73" s="184"/>
      <c r="PFZ73" s="184"/>
      <c r="PGA73" s="184"/>
      <c r="PGB73" s="183"/>
      <c r="PGC73" s="184"/>
      <c r="PGD73" s="184"/>
      <c r="PGE73" s="184"/>
      <c r="PGF73" s="184"/>
      <c r="PGG73" s="184"/>
      <c r="PGH73" s="184"/>
      <c r="PGI73" s="184"/>
      <c r="PGJ73" s="184"/>
      <c r="PGK73" s="184"/>
      <c r="PGL73" s="184"/>
      <c r="PGM73" s="184"/>
      <c r="PGN73" s="184"/>
      <c r="PGO73" s="184"/>
      <c r="PGP73" s="184"/>
      <c r="PGQ73" s="184"/>
      <c r="PGR73" s="184"/>
      <c r="PGS73" s="183"/>
      <c r="PGT73" s="184"/>
      <c r="PGU73" s="184"/>
      <c r="PGV73" s="184"/>
      <c r="PGW73" s="184"/>
      <c r="PGX73" s="184"/>
      <c r="PGY73" s="184"/>
      <c r="PGZ73" s="184"/>
      <c r="PHA73" s="184"/>
      <c r="PHB73" s="184"/>
      <c r="PHC73" s="184"/>
      <c r="PHD73" s="184"/>
      <c r="PHE73" s="184"/>
      <c r="PHF73" s="184"/>
      <c r="PHG73" s="184"/>
      <c r="PHH73" s="184"/>
      <c r="PHI73" s="184"/>
      <c r="PHJ73" s="183"/>
      <c r="PHK73" s="184"/>
      <c r="PHL73" s="184"/>
      <c r="PHM73" s="184"/>
      <c r="PHN73" s="184"/>
      <c r="PHO73" s="184"/>
      <c r="PHP73" s="184"/>
      <c r="PHQ73" s="184"/>
      <c r="PHR73" s="184"/>
      <c r="PHS73" s="184"/>
      <c r="PHT73" s="184"/>
      <c r="PHU73" s="184"/>
      <c r="PHV73" s="184"/>
      <c r="PHW73" s="184"/>
      <c r="PHX73" s="184"/>
      <c r="PHY73" s="184"/>
      <c r="PHZ73" s="184"/>
      <c r="PIA73" s="183"/>
      <c r="PIB73" s="184"/>
      <c r="PIC73" s="184"/>
      <c r="PID73" s="184"/>
      <c r="PIE73" s="184"/>
      <c r="PIF73" s="184"/>
      <c r="PIG73" s="184"/>
      <c r="PIH73" s="184"/>
      <c r="PII73" s="184"/>
      <c r="PIJ73" s="184"/>
      <c r="PIK73" s="184"/>
      <c r="PIL73" s="184"/>
      <c r="PIM73" s="184"/>
      <c r="PIN73" s="184"/>
      <c r="PIO73" s="184"/>
      <c r="PIP73" s="184"/>
      <c r="PIQ73" s="184"/>
      <c r="PIR73" s="183"/>
      <c r="PIS73" s="184"/>
      <c r="PIT73" s="184"/>
      <c r="PIU73" s="184"/>
      <c r="PIV73" s="184"/>
      <c r="PIW73" s="184"/>
      <c r="PIX73" s="184"/>
      <c r="PIY73" s="184"/>
      <c r="PIZ73" s="184"/>
      <c r="PJA73" s="184"/>
      <c r="PJB73" s="184"/>
      <c r="PJC73" s="184"/>
      <c r="PJD73" s="184"/>
      <c r="PJE73" s="184"/>
      <c r="PJF73" s="184"/>
      <c r="PJG73" s="184"/>
      <c r="PJH73" s="184"/>
      <c r="PJI73" s="183"/>
      <c r="PJJ73" s="184"/>
      <c r="PJK73" s="184"/>
      <c r="PJL73" s="184"/>
      <c r="PJM73" s="184"/>
      <c r="PJN73" s="184"/>
      <c r="PJO73" s="184"/>
      <c r="PJP73" s="184"/>
      <c r="PJQ73" s="184"/>
      <c r="PJR73" s="184"/>
      <c r="PJS73" s="184"/>
      <c r="PJT73" s="184"/>
      <c r="PJU73" s="184"/>
      <c r="PJV73" s="184"/>
      <c r="PJW73" s="184"/>
      <c r="PJX73" s="184"/>
      <c r="PJY73" s="184"/>
      <c r="PJZ73" s="183"/>
      <c r="PKA73" s="184"/>
      <c r="PKB73" s="184"/>
      <c r="PKC73" s="184"/>
      <c r="PKD73" s="184"/>
      <c r="PKE73" s="184"/>
      <c r="PKF73" s="184"/>
      <c r="PKG73" s="184"/>
      <c r="PKH73" s="184"/>
      <c r="PKI73" s="184"/>
      <c r="PKJ73" s="184"/>
      <c r="PKK73" s="184"/>
      <c r="PKL73" s="184"/>
      <c r="PKM73" s="184"/>
      <c r="PKN73" s="184"/>
      <c r="PKO73" s="184"/>
      <c r="PKP73" s="184"/>
      <c r="PKQ73" s="183"/>
      <c r="PKR73" s="184"/>
      <c r="PKS73" s="184"/>
      <c r="PKT73" s="184"/>
      <c r="PKU73" s="184"/>
      <c r="PKV73" s="184"/>
      <c r="PKW73" s="184"/>
      <c r="PKX73" s="184"/>
      <c r="PKY73" s="184"/>
      <c r="PKZ73" s="184"/>
      <c r="PLA73" s="184"/>
      <c r="PLB73" s="184"/>
      <c r="PLC73" s="184"/>
      <c r="PLD73" s="184"/>
      <c r="PLE73" s="184"/>
      <c r="PLF73" s="184"/>
      <c r="PLG73" s="184"/>
      <c r="PLH73" s="183"/>
      <c r="PLI73" s="184"/>
      <c r="PLJ73" s="184"/>
      <c r="PLK73" s="184"/>
      <c r="PLL73" s="184"/>
      <c r="PLM73" s="184"/>
      <c r="PLN73" s="184"/>
      <c r="PLO73" s="184"/>
      <c r="PLP73" s="184"/>
      <c r="PLQ73" s="184"/>
      <c r="PLR73" s="184"/>
      <c r="PLS73" s="184"/>
      <c r="PLT73" s="184"/>
      <c r="PLU73" s="184"/>
      <c r="PLV73" s="184"/>
      <c r="PLW73" s="184"/>
      <c r="PLX73" s="184"/>
      <c r="PLY73" s="183"/>
      <c r="PLZ73" s="184"/>
      <c r="PMA73" s="184"/>
      <c r="PMB73" s="184"/>
      <c r="PMC73" s="184"/>
      <c r="PMD73" s="184"/>
      <c r="PME73" s="184"/>
      <c r="PMF73" s="184"/>
      <c r="PMG73" s="184"/>
      <c r="PMH73" s="184"/>
      <c r="PMI73" s="184"/>
      <c r="PMJ73" s="184"/>
      <c r="PMK73" s="184"/>
      <c r="PML73" s="184"/>
      <c r="PMM73" s="184"/>
      <c r="PMN73" s="184"/>
      <c r="PMO73" s="184"/>
      <c r="PMP73" s="183"/>
      <c r="PMQ73" s="184"/>
      <c r="PMR73" s="184"/>
      <c r="PMS73" s="184"/>
      <c r="PMT73" s="184"/>
      <c r="PMU73" s="184"/>
      <c r="PMV73" s="184"/>
      <c r="PMW73" s="184"/>
      <c r="PMX73" s="184"/>
      <c r="PMY73" s="184"/>
      <c r="PMZ73" s="184"/>
      <c r="PNA73" s="184"/>
      <c r="PNB73" s="184"/>
      <c r="PNC73" s="184"/>
      <c r="PND73" s="184"/>
      <c r="PNE73" s="184"/>
      <c r="PNF73" s="184"/>
      <c r="PNG73" s="183"/>
      <c r="PNH73" s="184"/>
      <c r="PNI73" s="184"/>
      <c r="PNJ73" s="184"/>
      <c r="PNK73" s="184"/>
      <c r="PNL73" s="184"/>
      <c r="PNM73" s="184"/>
      <c r="PNN73" s="184"/>
      <c r="PNO73" s="184"/>
      <c r="PNP73" s="184"/>
      <c r="PNQ73" s="184"/>
      <c r="PNR73" s="184"/>
      <c r="PNS73" s="184"/>
      <c r="PNT73" s="184"/>
      <c r="PNU73" s="184"/>
      <c r="PNV73" s="184"/>
      <c r="PNW73" s="184"/>
      <c r="PNX73" s="183"/>
      <c r="PNY73" s="184"/>
      <c r="PNZ73" s="184"/>
      <c r="POA73" s="184"/>
      <c r="POB73" s="184"/>
      <c r="POC73" s="184"/>
      <c r="POD73" s="184"/>
      <c r="POE73" s="184"/>
      <c r="POF73" s="184"/>
      <c r="POG73" s="184"/>
      <c r="POH73" s="184"/>
      <c r="POI73" s="184"/>
      <c r="POJ73" s="184"/>
      <c r="POK73" s="184"/>
      <c r="POL73" s="184"/>
      <c r="POM73" s="184"/>
      <c r="PON73" s="184"/>
      <c r="POO73" s="183"/>
      <c r="POP73" s="184"/>
      <c r="POQ73" s="184"/>
      <c r="POR73" s="184"/>
      <c r="POS73" s="184"/>
      <c r="POT73" s="184"/>
      <c r="POU73" s="184"/>
      <c r="POV73" s="184"/>
      <c r="POW73" s="184"/>
      <c r="POX73" s="184"/>
      <c r="POY73" s="184"/>
      <c r="POZ73" s="184"/>
      <c r="PPA73" s="184"/>
      <c r="PPB73" s="184"/>
      <c r="PPC73" s="184"/>
      <c r="PPD73" s="184"/>
      <c r="PPE73" s="184"/>
      <c r="PPF73" s="183"/>
      <c r="PPG73" s="184"/>
      <c r="PPH73" s="184"/>
      <c r="PPI73" s="184"/>
      <c r="PPJ73" s="184"/>
      <c r="PPK73" s="184"/>
      <c r="PPL73" s="184"/>
      <c r="PPM73" s="184"/>
      <c r="PPN73" s="184"/>
      <c r="PPO73" s="184"/>
      <c r="PPP73" s="184"/>
      <c r="PPQ73" s="184"/>
      <c r="PPR73" s="184"/>
      <c r="PPS73" s="184"/>
      <c r="PPT73" s="184"/>
      <c r="PPU73" s="184"/>
      <c r="PPV73" s="184"/>
      <c r="PPW73" s="183"/>
      <c r="PPX73" s="184"/>
      <c r="PPY73" s="184"/>
      <c r="PPZ73" s="184"/>
      <c r="PQA73" s="184"/>
      <c r="PQB73" s="184"/>
      <c r="PQC73" s="184"/>
      <c r="PQD73" s="184"/>
      <c r="PQE73" s="184"/>
      <c r="PQF73" s="184"/>
      <c r="PQG73" s="184"/>
      <c r="PQH73" s="184"/>
      <c r="PQI73" s="184"/>
      <c r="PQJ73" s="184"/>
      <c r="PQK73" s="184"/>
      <c r="PQL73" s="184"/>
      <c r="PQM73" s="184"/>
      <c r="PQN73" s="183"/>
      <c r="PQO73" s="184"/>
      <c r="PQP73" s="184"/>
      <c r="PQQ73" s="184"/>
      <c r="PQR73" s="184"/>
      <c r="PQS73" s="184"/>
      <c r="PQT73" s="184"/>
      <c r="PQU73" s="184"/>
      <c r="PQV73" s="184"/>
      <c r="PQW73" s="184"/>
      <c r="PQX73" s="184"/>
      <c r="PQY73" s="184"/>
      <c r="PQZ73" s="184"/>
      <c r="PRA73" s="184"/>
      <c r="PRB73" s="184"/>
      <c r="PRC73" s="184"/>
      <c r="PRD73" s="184"/>
      <c r="PRE73" s="183"/>
      <c r="PRF73" s="184"/>
      <c r="PRG73" s="184"/>
      <c r="PRH73" s="184"/>
      <c r="PRI73" s="184"/>
      <c r="PRJ73" s="184"/>
      <c r="PRK73" s="184"/>
      <c r="PRL73" s="184"/>
      <c r="PRM73" s="184"/>
      <c r="PRN73" s="184"/>
      <c r="PRO73" s="184"/>
      <c r="PRP73" s="184"/>
      <c r="PRQ73" s="184"/>
      <c r="PRR73" s="184"/>
      <c r="PRS73" s="184"/>
      <c r="PRT73" s="184"/>
      <c r="PRU73" s="184"/>
      <c r="PRV73" s="183"/>
      <c r="PRW73" s="184"/>
      <c r="PRX73" s="184"/>
      <c r="PRY73" s="184"/>
      <c r="PRZ73" s="184"/>
      <c r="PSA73" s="184"/>
      <c r="PSB73" s="184"/>
      <c r="PSC73" s="184"/>
      <c r="PSD73" s="184"/>
      <c r="PSE73" s="184"/>
      <c r="PSF73" s="184"/>
      <c r="PSG73" s="184"/>
      <c r="PSH73" s="184"/>
      <c r="PSI73" s="184"/>
      <c r="PSJ73" s="184"/>
      <c r="PSK73" s="184"/>
      <c r="PSL73" s="184"/>
      <c r="PSM73" s="183"/>
      <c r="PSN73" s="184"/>
      <c r="PSO73" s="184"/>
      <c r="PSP73" s="184"/>
      <c r="PSQ73" s="184"/>
      <c r="PSR73" s="184"/>
      <c r="PSS73" s="184"/>
      <c r="PST73" s="184"/>
      <c r="PSU73" s="184"/>
      <c r="PSV73" s="184"/>
      <c r="PSW73" s="184"/>
      <c r="PSX73" s="184"/>
      <c r="PSY73" s="184"/>
      <c r="PSZ73" s="184"/>
      <c r="PTA73" s="184"/>
      <c r="PTB73" s="184"/>
      <c r="PTC73" s="184"/>
      <c r="PTD73" s="183"/>
      <c r="PTE73" s="184"/>
      <c r="PTF73" s="184"/>
      <c r="PTG73" s="184"/>
      <c r="PTH73" s="184"/>
      <c r="PTI73" s="184"/>
      <c r="PTJ73" s="184"/>
      <c r="PTK73" s="184"/>
      <c r="PTL73" s="184"/>
      <c r="PTM73" s="184"/>
      <c r="PTN73" s="184"/>
      <c r="PTO73" s="184"/>
      <c r="PTP73" s="184"/>
      <c r="PTQ73" s="184"/>
      <c r="PTR73" s="184"/>
      <c r="PTS73" s="184"/>
      <c r="PTT73" s="184"/>
      <c r="PTU73" s="183"/>
      <c r="PTV73" s="184"/>
      <c r="PTW73" s="184"/>
      <c r="PTX73" s="184"/>
      <c r="PTY73" s="184"/>
      <c r="PTZ73" s="184"/>
      <c r="PUA73" s="184"/>
      <c r="PUB73" s="184"/>
      <c r="PUC73" s="184"/>
      <c r="PUD73" s="184"/>
      <c r="PUE73" s="184"/>
      <c r="PUF73" s="184"/>
      <c r="PUG73" s="184"/>
      <c r="PUH73" s="184"/>
      <c r="PUI73" s="184"/>
      <c r="PUJ73" s="184"/>
      <c r="PUK73" s="184"/>
      <c r="PUL73" s="183"/>
      <c r="PUM73" s="184"/>
      <c r="PUN73" s="184"/>
      <c r="PUO73" s="184"/>
      <c r="PUP73" s="184"/>
      <c r="PUQ73" s="184"/>
      <c r="PUR73" s="184"/>
      <c r="PUS73" s="184"/>
      <c r="PUT73" s="184"/>
      <c r="PUU73" s="184"/>
      <c r="PUV73" s="184"/>
      <c r="PUW73" s="184"/>
      <c r="PUX73" s="184"/>
      <c r="PUY73" s="184"/>
      <c r="PUZ73" s="184"/>
      <c r="PVA73" s="184"/>
      <c r="PVB73" s="184"/>
      <c r="PVC73" s="183"/>
      <c r="PVD73" s="184"/>
      <c r="PVE73" s="184"/>
      <c r="PVF73" s="184"/>
      <c r="PVG73" s="184"/>
      <c r="PVH73" s="184"/>
      <c r="PVI73" s="184"/>
      <c r="PVJ73" s="184"/>
      <c r="PVK73" s="184"/>
      <c r="PVL73" s="184"/>
      <c r="PVM73" s="184"/>
      <c r="PVN73" s="184"/>
      <c r="PVO73" s="184"/>
      <c r="PVP73" s="184"/>
      <c r="PVQ73" s="184"/>
      <c r="PVR73" s="184"/>
      <c r="PVS73" s="184"/>
      <c r="PVT73" s="183"/>
      <c r="PVU73" s="184"/>
      <c r="PVV73" s="184"/>
      <c r="PVW73" s="184"/>
      <c r="PVX73" s="184"/>
      <c r="PVY73" s="184"/>
      <c r="PVZ73" s="184"/>
      <c r="PWA73" s="184"/>
      <c r="PWB73" s="184"/>
      <c r="PWC73" s="184"/>
      <c r="PWD73" s="184"/>
      <c r="PWE73" s="184"/>
      <c r="PWF73" s="184"/>
      <c r="PWG73" s="184"/>
      <c r="PWH73" s="184"/>
      <c r="PWI73" s="184"/>
      <c r="PWJ73" s="184"/>
      <c r="PWK73" s="183"/>
      <c r="PWL73" s="184"/>
      <c r="PWM73" s="184"/>
      <c r="PWN73" s="184"/>
      <c r="PWO73" s="184"/>
      <c r="PWP73" s="184"/>
      <c r="PWQ73" s="184"/>
      <c r="PWR73" s="184"/>
      <c r="PWS73" s="184"/>
      <c r="PWT73" s="184"/>
      <c r="PWU73" s="184"/>
      <c r="PWV73" s="184"/>
      <c r="PWW73" s="184"/>
      <c r="PWX73" s="184"/>
      <c r="PWY73" s="184"/>
      <c r="PWZ73" s="184"/>
      <c r="PXA73" s="184"/>
      <c r="PXB73" s="183"/>
      <c r="PXC73" s="184"/>
      <c r="PXD73" s="184"/>
      <c r="PXE73" s="184"/>
      <c r="PXF73" s="184"/>
      <c r="PXG73" s="184"/>
      <c r="PXH73" s="184"/>
      <c r="PXI73" s="184"/>
      <c r="PXJ73" s="184"/>
      <c r="PXK73" s="184"/>
      <c r="PXL73" s="184"/>
      <c r="PXM73" s="184"/>
      <c r="PXN73" s="184"/>
      <c r="PXO73" s="184"/>
      <c r="PXP73" s="184"/>
      <c r="PXQ73" s="184"/>
      <c r="PXR73" s="184"/>
      <c r="PXS73" s="183"/>
      <c r="PXT73" s="184"/>
      <c r="PXU73" s="184"/>
      <c r="PXV73" s="184"/>
      <c r="PXW73" s="184"/>
      <c r="PXX73" s="184"/>
      <c r="PXY73" s="184"/>
      <c r="PXZ73" s="184"/>
      <c r="PYA73" s="184"/>
      <c r="PYB73" s="184"/>
      <c r="PYC73" s="184"/>
      <c r="PYD73" s="184"/>
      <c r="PYE73" s="184"/>
      <c r="PYF73" s="184"/>
      <c r="PYG73" s="184"/>
      <c r="PYH73" s="184"/>
      <c r="PYI73" s="184"/>
      <c r="PYJ73" s="183"/>
      <c r="PYK73" s="184"/>
      <c r="PYL73" s="184"/>
      <c r="PYM73" s="184"/>
      <c r="PYN73" s="184"/>
      <c r="PYO73" s="184"/>
      <c r="PYP73" s="184"/>
      <c r="PYQ73" s="184"/>
      <c r="PYR73" s="184"/>
      <c r="PYS73" s="184"/>
      <c r="PYT73" s="184"/>
      <c r="PYU73" s="184"/>
      <c r="PYV73" s="184"/>
      <c r="PYW73" s="184"/>
      <c r="PYX73" s="184"/>
      <c r="PYY73" s="184"/>
      <c r="PYZ73" s="184"/>
      <c r="PZA73" s="183"/>
      <c r="PZB73" s="184"/>
      <c r="PZC73" s="184"/>
      <c r="PZD73" s="184"/>
      <c r="PZE73" s="184"/>
      <c r="PZF73" s="184"/>
      <c r="PZG73" s="184"/>
      <c r="PZH73" s="184"/>
      <c r="PZI73" s="184"/>
      <c r="PZJ73" s="184"/>
      <c r="PZK73" s="184"/>
      <c r="PZL73" s="184"/>
      <c r="PZM73" s="184"/>
      <c r="PZN73" s="184"/>
      <c r="PZO73" s="184"/>
      <c r="PZP73" s="184"/>
      <c r="PZQ73" s="184"/>
      <c r="PZR73" s="183"/>
      <c r="PZS73" s="184"/>
      <c r="PZT73" s="184"/>
      <c r="PZU73" s="184"/>
      <c r="PZV73" s="184"/>
      <c r="PZW73" s="184"/>
      <c r="PZX73" s="184"/>
      <c r="PZY73" s="184"/>
      <c r="PZZ73" s="184"/>
      <c r="QAA73" s="184"/>
      <c r="QAB73" s="184"/>
      <c r="QAC73" s="184"/>
      <c r="QAD73" s="184"/>
      <c r="QAE73" s="184"/>
      <c r="QAF73" s="184"/>
      <c r="QAG73" s="184"/>
      <c r="QAH73" s="184"/>
      <c r="QAI73" s="183"/>
      <c r="QAJ73" s="184"/>
      <c r="QAK73" s="184"/>
      <c r="QAL73" s="184"/>
      <c r="QAM73" s="184"/>
      <c r="QAN73" s="184"/>
      <c r="QAO73" s="184"/>
      <c r="QAP73" s="184"/>
      <c r="QAQ73" s="184"/>
      <c r="QAR73" s="184"/>
      <c r="QAS73" s="184"/>
      <c r="QAT73" s="184"/>
      <c r="QAU73" s="184"/>
      <c r="QAV73" s="184"/>
      <c r="QAW73" s="184"/>
      <c r="QAX73" s="184"/>
      <c r="QAY73" s="184"/>
      <c r="QAZ73" s="183"/>
      <c r="QBA73" s="184"/>
      <c r="QBB73" s="184"/>
      <c r="QBC73" s="184"/>
      <c r="QBD73" s="184"/>
      <c r="QBE73" s="184"/>
      <c r="QBF73" s="184"/>
      <c r="QBG73" s="184"/>
      <c r="QBH73" s="184"/>
      <c r="QBI73" s="184"/>
      <c r="QBJ73" s="184"/>
      <c r="QBK73" s="184"/>
      <c r="QBL73" s="184"/>
      <c r="QBM73" s="184"/>
      <c r="QBN73" s="184"/>
      <c r="QBO73" s="184"/>
      <c r="QBP73" s="184"/>
      <c r="QBQ73" s="183"/>
      <c r="QBR73" s="184"/>
      <c r="QBS73" s="184"/>
      <c r="QBT73" s="184"/>
      <c r="QBU73" s="184"/>
      <c r="QBV73" s="184"/>
      <c r="QBW73" s="184"/>
      <c r="QBX73" s="184"/>
      <c r="QBY73" s="184"/>
      <c r="QBZ73" s="184"/>
      <c r="QCA73" s="184"/>
      <c r="QCB73" s="184"/>
      <c r="QCC73" s="184"/>
      <c r="QCD73" s="184"/>
      <c r="QCE73" s="184"/>
      <c r="QCF73" s="184"/>
      <c r="QCG73" s="184"/>
      <c r="QCH73" s="183"/>
      <c r="QCI73" s="184"/>
      <c r="QCJ73" s="184"/>
      <c r="QCK73" s="184"/>
      <c r="QCL73" s="184"/>
      <c r="QCM73" s="184"/>
      <c r="QCN73" s="184"/>
      <c r="QCO73" s="184"/>
      <c r="QCP73" s="184"/>
      <c r="QCQ73" s="184"/>
      <c r="QCR73" s="184"/>
      <c r="QCS73" s="184"/>
      <c r="QCT73" s="184"/>
      <c r="QCU73" s="184"/>
      <c r="QCV73" s="184"/>
      <c r="QCW73" s="184"/>
      <c r="QCX73" s="184"/>
      <c r="QCY73" s="183"/>
      <c r="QCZ73" s="184"/>
      <c r="QDA73" s="184"/>
      <c r="QDB73" s="184"/>
      <c r="QDC73" s="184"/>
      <c r="QDD73" s="184"/>
      <c r="QDE73" s="184"/>
      <c r="QDF73" s="184"/>
      <c r="QDG73" s="184"/>
      <c r="QDH73" s="184"/>
      <c r="QDI73" s="184"/>
      <c r="QDJ73" s="184"/>
      <c r="QDK73" s="184"/>
      <c r="QDL73" s="184"/>
      <c r="QDM73" s="184"/>
      <c r="QDN73" s="184"/>
      <c r="QDO73" s="184"/>
      <c r="QDP73" s="183"/>
      <c r="QDQ73" s="184"/>
      <c r="QDR73" s="184"/>
      <c r="QDS73" s="184"/>
      <c r="QDT73" s="184"/>
      <c r="QDU73" s="184"/>
      <c r="QDV73" s="184"/>
      <c r="QDW73" s="184"/>
      <c r="QDX73" s="184"/>
      <c r="QDY73" s="184"/>
      <c r="QDZ73" s="184"/>
      <c r="QEA73" s="184"/>
      <c r="QEB73" s="184"/>
      <c r="QEC73" s="184"/>
      <c r="QED73" s="184"/>
      <c r="QEE73" s="184"/>
      <c r="QEF73" s="184"/>
      <c r="QEG73" s="183"/>
      <c r="QEH73" s="184"/>
      <c r="QEI73" s="184"/>
      <c r="QEJ73" s="184"/>
      <c r="QEK73" s="184"/>
      <c r="QEL73" s="184"/>
      <c r="QEM73" s="184"/>
      <c r="QEN73" s="184"/>
      <c r="QEO73" s="184"/>
      <c r="QEP73" s="184"/>
      <c r="QEQ73" s="184"/>
      <c r="QER73" s="184"/>
      <c r="QES73" s="184"/>
      <c r="QET73" s="184"/>
      <c r="QEU73" s="184"/>
      <c r="QEV73" s="184"/>
      <c r="QEW73" s="184"/>
      <c r="QEX73" s="183"/>
      <c r="QEY73" s="184"/>
      <c r="QEZ73" s="184"/>
      <c r="QFA73" s="184"/>
      <c r="QFB73" s="184"/>
      <c r="QFC73" s="184"/>
      <c r="QFD73" s="184"/>
      <c r="QFE73" s="184"/>
      <c r="QFF73" s="184"/>
      <c r="QFG73" s="184"/>
      <c r="QFH73" s="184"/>
      <c r="QFI73" s="184"/>
      <c r="QFJ73" s="184"/>
      <c r="QFK73" s="184"/>
      <c r="QFL73" s="184"/>
      <c r="QFM73" s="184"/>
      <c r="QFN73" s="184"/>
      <c r="QFO73" s="183"/>
      <c r="QFP73" s="184"/>
      <c r="QFQ73" s="184"/>
      <c r="QFR73" s="184"/>
      <c r="QFS73" s="184"/>
      <c r="QFT73" s="184"/>
      <c r="QFU73" s="184"/>
      <c r="QFV73" s="184"/>
      <c r="QFW73" s="184"/>
      <c r="QFX73" s="184"/>
      <c r="QFY73" s="184"/>
      <c r="QFZ73" s="184"/>
      <c r="QGA73" s="184"/>
      <c r="QGB73" s="184"/>
      <c r="QGC73" s="184"/>
      <c r="QGD73" s="184"/>
      <c r="QGE73" s="184"/>
      <c r="QGF73" s="183"/>
      <c r="QGG73" s="184"/>
      <c r="QGH73" s="184"/>
      <c r="QGI73" s="184"/>
      <c r="QGJ73" s="184"/>
      <c r="QGK73" s="184"/>
      <c r="QGL73" s="184"/>
      <c r="QGM73" s="184"/>
      <c r="QGN73" s="184"/>
      <c r="QGO73" s="184"/>
      <c r="QGP73" s="184"/>
      <c r="QGQ73" s="184"/>
      <c r="QGR73" s="184"/>
      <c r="QGS73" s="184"/>
      <c r="QGT73" s="184"/>
      <c r="QGU73" s="184"/>
      <c r="QGV73" s="184"/>
      <c r="QGW73" s="183"/>
      <c r="QGX73" s="184"/>
      <c r="QGY73" s="184"/>
      <c r="QGZ73" s="184"/>
      <c r="QHA73" s="184"/>
      <c r="QHB73" s="184"/>
      <c r="QHC73" s="184"/>
      <c r="QHD73" s="184"/>
      <c r="QHE73" s="184"/>
      <c r="QHF73" s="184"/>
      <c r="QHG73" s="184"/>
      <c r="QHH73" s="184"/>
      <c r="QHI73" s="184"/>
      <c r="QHJ73" s="184"/>
      <c r="QHK73" s="184"/>
      <c r="QHL73" s="184"/>
      <c r="QHM73" s="184"/>
      <c r="QHN73" s="183"/>
      <c r="QHO73" s="184"/>
      <c r="QHP73" s="184"/>
      <c r="QHQ73" s="184"/>
      <c r="QHR73" s="184"/>
      <c r="QHS73" s="184"/>
      <c r="QHT73" s="184"/>
      <c r="QHU73" s="184"/>
      <c r="QHV73" s="184"/>
      <c r="QHW73" s="184"/>
      <c r="QHX73" s="184"/>
      <c r="QHY73" s="184"/>
      <c r="QHZ73" s="184"/>
      <c r="QIA73" s="184"/>
      <c r="QIB73" s="184"/>
      <c r="QIC73" s="184"/>
      <c r="QID73" s="184"/>
      <c r="QIE73" s="183"/>
      <c r="QIF73" s="184"/>
      <c r="QIG73" s="184"/>
      <c r="QIH73" s="184"/>
      <c r="QII73" s="184"/>
      <c r="QIJ73" s="184"/>
      <c r="QIK73" s="184"/>
      <c r="QIL73" s="184"/>
      <c r="QIM73" s="184"/>
      <c r="QIN73" s="184"/>
      <c r="QIO73" s="184"/>
      <c r="QIP73" s="184"/>
      <c r="QIQ73" s="184"/>
      <c r="QIR73" s="184"/>
      <c r="QIS73" s="184"/>
      <c r="QIT73" s="184"/>
      <c r="QIU73" s="184"/>
      <c r="QIV73" s="183"/>
      <c r="QIW73" s="184"/>
      <c r="QIX73" s="184"/>
      <c r="QIY73" s="184"/>
      <c r="QIZ73" s="184"/>
      <c r="QJA73" s="184"/>
      <c r="QJB73" s="184"/>
      <c r="QJC73" s="184"/>
      <c r="QJD73" s="184"/>
      <c r="QJE73" s="184"/>
      <c r="QJF73" s="184"/>
      <c r="QJG73" s="184"/>
      <c r="QJH73" s="184"/>
      <c r="QJI73" s="184"/>
      <c r="QJJ73" s="184"/>
      <c r="QJK73" s="184"/>
      <c r="QJL73" s="184"/>
      <c r="QJM73" s="183"/>
      <c r="QJN73" s="184"/>
      <c r="QJO73" s="184"/>
      <c r="QJP73" s="184"/>
      <c r="QJQ73" s="184"/>
      <c r="QJR73" s="184"/>
      <c r="QJS73" s="184"/>
      <c r="QJT73" s="184"/>
      <c r="QJU73" s="184"/>
      <c r="QJV73" s="184"/>
      <c r="QJW73" s="184"/>
      <c r="QJX73" s="184"/>
      <c r="QJY73" s="184"/>
      <c r="QJZ73" s="184"/>
      <c r="QKA73" s="184"/>
      <c r="QKB73" s="184"/>
      <c r="QKC73" s="184"/>
      <c r="QKD73" s="183"/>
      <c r="QKE73" s="184"/>
      <c r="QKF73" s="184"/>
      <c r="QKG73" s="184"/>
      <c r="QKH73" s="184"/>
      <c r="QKI73" s="184"/>
      <c r="QKJ73" s="184"/>
      <c r="QKK73" s="184"/>
      <c r="QKL73" s="184"/>
      <c r="QKM73" s="184"/>
      <c r="QKN73" s="184"/>
      <c r="QKO73" s="184"/>
      <c r="QKP73" s="184"/>
      <c r="QKQ73" s="184"/>
      <c r="QKR73" s="184"/>
      <c r="QKS73" s="184"/>
      <c r="QKT73" s="184"/>
      <c r="QKU73" s="183"/>
      <c r="QKV73" s="184"/>
      <c r="QKW73" s="184"/>
      <c r="QKX73" s="184"/>
      <c r="QKY73" s="184"/>
      <c r="QKZ73" s="184"/>
      <c r="QLA73" s="184"/>
      <c r="QLB73" s="184"/>
      <c r="QLC73" s="184"/>
      <c r="QLD73" s="184"/>
      <c r="QLE73" s="184"/>
      <c r="QLF73" s="184"/>
      <c r="QLG73" s="184"/>
      <c r="QLH73" s="184"/>
      <c r="QLI73" s="184"/>
      <c r="QLJ73" s="184"/>
      <c r="QLK73" s="184"/>
      <c r="QLL73" s="183"/>
      <c r="QLM73" s="184"/>
      <c r="QLN73" s="184"/>
      <c r="QLO73" s="184"/>
      <c r="QLP73" s="184"/>
      <c r="QLQ73" s="184"/>
      <c r="QLR73" s="184"/>
      <c r="QLS73" s="184"/>
      <c r="QLT73" s="184"/>
      <c r="QLU73" s="184"/>
      <c r="QLV73" s="184"/>
      <c r="QLW73" s="184"/>
      <c r="QLX73" s="184"/>
      <c r="QLY73" s="184"/>
      <c r="QLZ73" s="184"/>
      <c r="QMA73" s="184"/>
      <c r="QMB73" s="184"/>
      <c r="QMC73" s="183"/>
      <c r="QMD73" s="184"/>
      <c r="QME73" s="184"/>
      <c r="QMF73" s="184"/>
      <c r="QMG73" s="184"/>
      <c r="QMH73" s="184"/>
      <c r="QMI73" s="184"/>
      <c r="QMJ73" s="184"/>
      <c r="QMK73" s="184"/>
      <c r="QML73" s="184"/>
      <c r="QMM73" s="184"/>
      <c r="QMN73" s="184"/>
      <c r="QMO73" s="184"/>
      <c r="QMP73" s="184"/>
      <c r="QMQ73" s="184"/>
      <c r="QMR73" s="184"/>
      <c r="QMS73" s="184"/>
      <c r="QMT73" s="183"/>
      <c r="QMU73" s="184"/>
      <c r="QMV73" s="184"/>
      <c r="QMW73" s="184"/>
      <c r="QMX73" s="184"/>
      <c r="QMY73" s="184"/>
      <c r="QMZ73" s="184"/>
      <c r="QNA73" s="184"/>
      <c r="QNB73" s="184"/>
      <c r="QNC73" s="184"/>
      <c r="QND73" s="184"/>
      <c r="QNE73" s="184"/>
      <c r="QNF73" s="184"/>
      <c r="QNG73" s="184"/>
      <c r="QNH73" s="184"/>
      <c r="QNI73" s="184"/>
      <c r="QNJ73" s="184"/>
      <c r="QNK73" s="183"/>
      <c r="QNL73" s="184"/>
      <c r="QNM73" s="184"/>
      <c r="QNN73" s="184"/>
      <c r="QNO73" s="184"/>
      <c r="QNP73" s="184"/>
      <c r="QNQ73" s="184"/>
      <c r="QNR73" s="184"/>
      <c r="QNS73" s="184"/>
      <c r="QNT73" s="184"/>
      <c r="QNU73" s="184"/>
      <c r="QNV73" s="184"/>
      <c r="QNW73" s="184"/>
      <c r="QNX73" s="184"/>
      <c r="QNY73" s="184"/>
      <c r="QNZ73" s="184"/>
      <c r="QOA73" s="184"/>
      <c r="QOB73" s="183"/>
      <c r="QOC73" s="184"/>
      <c r="QOD73" s="184"/>
      <c r="QOE73" s="184"/>
      <c r="QOF73" s="184"/>
      <c r="QOG73" s="184"/>
      <c r="QOH73" s="184"/>
      <c r="QOI73" s="184"/>
      <c r="QOJ73" s="184"/>
      <c r="QOK73" s="184"/>
      <c r="QOL73" s="184"/>
      <c r="QOM73" s="184"/>
      <c r="QON73" s="184"/>
      <c r="QOO73" s="184"/>
      <c r="QOP73" s="184"/>
      <c r="QOQ73" s="184"/>
      <c r="QOR73" s="184"/>
      <c r="QOS73" s="183"/>
      <c r="QOT73" s="184"/>
      <c r="QOU73" s="184"/>
      <c r="QOV73" s="184"/>
      <c r="QOW73" s="184"/>
      <c r="QOX73" s="184"/>
      <c r="QOY73" s="184"/>
      <c r="QOZ73" s="184"/>
      <c r="QPA73" s="184"/>
      <c r="QPB73" s="184"/>
      <c r="QPC73" s="184"/>
      <c r="QPD73" s="184"/>
      <c r="QPE73" s="184"/>
      <c r="QPF73" s="184"/>
      <c r="QPG73" s="184"/>
      <c r="QPH73" s="184"/>
      <c r="QPI73" s="184"/>
      <c r="QPJ73" s="183"/>
      <c r="QPK73" s="184"/>
      <c r="QPL73" s="184"/>
      <c r="QPM73" s="184"/>
      <c r="QPN73" s="184"/>
      <c r="QPO73" s="184"/>
      <c r="QPP73" s="184"/>
      <c r="QPQ73" s="184"/>
      <c r="QPR73" s="184"/>
      <c r="QPS73" s="184"/>
      <c r="QPT73" s="184"/>
      <c r="QPU73" s="184"/>
      <c r="QPV73" s="184"/>
      <c r="QPW73" s="184"/>
      <c r="QPX73" s="184"/>
      <c r="QPY73" s="184"/>
      <c r="QPZ73" s="184"/>
      <c r="QQA73" s="183"/>
      <c r="QQB73" s="184"/>
      <c r="QQC73" s="184"/>
      <c r="QQD73" s="184"/>
      <c r="QQE73" s="184"/>
      <c r="QQF73" s="184"/>
      <c r="QQG73" s="184"/>
      <c r="QQH73" s="184"/>
      <c r="QQI73" s="184"/>
      <c r="QQJ73" s="184"/>
      <c r="QQK73" s="184"/>
      <c r="QQL73" s="184"/>
      <c r="QQM73" s="184"/>
      <c r="QQN73" s="184"/>
      <c r="QQO73" s="184"/>
      <c r="QQP73" s="184"/>
      <c r="QQQ73" s="184"/>
      <c r="QQR73" s="183"/>
      <c r="QQS73" s="184"/>
      <c r="QQT73" s="184"/>
      <c r="QQU73" s="184"/>
      <c r="QQV73" s="184"/>
      <c r="QQW73" s="184"/>
      <c r="QQX73" s="184"/>
      <c r="QQY73" s="184"/>
      <c r="QQZ73" s="184"/>
      <c r="QRA73" s="184"/>
      <c r="QRB73" s="184"/>
      <c r="QRC73" s="184"/>
      <c r="QRD73" s="184"/>
      <c r="QRE73" s="184"/>
      <c r="QRF73" s="184"/>
      <c r="QRG73" s="184"/>
      <c r="QRH73" s="184"/>
      <c r="QRI73" s="183"/>
      <c r="QRJ73" s="184"/>
      <c r="QRK73" s="184"/>
      <c r="QRL73" s="184"/>
      <c r="QRM73" s="184"/>
      <c r="QRN73" s="184"/>
      <c r="QRO73" s="184"/>
      <c r="QRP73" s="184"/>
      <c r="QRQ73" s="184"/>
      <c r="QRR73" s="184"/>
      <c r="QRS73" s="184"/>
      <c r="QRT73" s="184"/>
      <c r="QRU73" s="184"/>
      <c r="QRV73" s="184"/>
      <c r="QRW73" s="184"/>
      <c r="QRX73" s="184"/>
      <c r="QRY73" s="184"/>
      <c r="QRZ73" s="183"/>
      <c r="QSA73" s="184"/>
      <c r="QSB73" s="184"/>
      <c r="QSC73" s="184"/>
      <c r="QSD73" s="184"/>
      <c r="QSE73" s="184"/>
      <c r="QSF73" s="184"/>
      <c r="QSG73" s="184"/>
      <c r="QSH73" s="184"/>
      <c r="QSI73" s="184"/>
      <c r="QSJ73" s="184"/>
      <c r="QSK73" s="184"/>
      <c r="QSL73" s="184"/>
      <c r="QSM73" s="184"/>
      <c r="QSN73" s="184"/>
      <c r="QSO73" s="184"/>
      <c r="QSP73" s="184"/>
      <c r="QSQ73" s="183"/>
      <c r="QSR73" s="184"/>
      <c r="QSS73" s="184"/>
      <c r="QST73" s="184"/>
      <c r="QSU73" s="184"/>
      <c r="QSV73" s="184"/>
      <c r="QSW73" s="184"/>
      <c r="QSX73" s="184"/>
      <c r="QSY73" s="184"/>
      <c r="QSZ73" s="184"/>
      <c r="QTA73" s="184"/>
      <c r="QTB73" s="184"/>
      <c r="QTC73" s="184"/>
      <c r="QTD73" s="184"/>
      <c r="QTE73" s="184"/>
      <c r="QTF73" s="184"/>
      <c r="QTG73" s="184"/>
      <c r="QTH73" s="183"/>
      <c r="QTI73" s="184"/>
      <c r="QTJ73" s="184"/>
      <c r="QTK73" s="184"/>
      <c r="QTL73" s="184"/>
      <c r="QTM73" s="184"/>
      <c r="QTN73" s="184"/>
      <c r="QTO73" s="184"/>
      <c r="QTP73" s="184"/>
      <c r="QTQ73" s="184"/>
      <c r="QTR73" s="184"/>
      <c r="QTS73" s="184"/>
      <c r="QTT73" s="184"/>
      <c r="QTU73" s="184"/>
      <c r="QTV73" s="184"/>
      <c r="QTW73" s="184"/>
      <c r="QTX73" s="184"/>
      <c r="QTY73" s="183"/>
      <c r="QTZ73" s="184"/>
      <c r="QUA73" s="184"/>
      <c r="QUB73" s="184"/>
      <c r="QUC73" s="184"/>
      <c r="QUD73" s="184"/>
      <c r="QUE73" s="184"/>
      <c r="QUF73" s="184"/>
      <c r="QUG73" s="184"/>
      <c r="QUH73" s="184"/>
      <c r="QUI73" s="184"/>
      <c r="QUJ73" s="184"/>
      <c r="QUK73" s="184"/>
      <c r="QUL73" s="184"/>
      <c r="QUM73" s="184"/>
      <c r="QUN73" s="184"/>
      <c r="QUO73" s="184"/>
      <c r="QUP73" s="183"/>
      <c r="QUQ73" s="184"/>
      <c r="QUR73" s="184"/>
      <c r="QUS73" s="184"/>
      <c r="QUT73" s="184"/>
      <c r="QUU73" s="184"/>
      <c r="QUV73" s="184"/>
      <c r="QUW73" s="184"/>
      <c r="QUX73" s="184"/>
      <c r="QUY73" s="184"/>
      <c r="QUZ73" s="184"/>
      <c r="QVA73" s="184"/>
      <c r="QVB73" s="184"/>
      <c r="QVC73" s="184"/>
      <c r="QVD73" s="184"/>
      <c r="QVE73" s="184"/>
      <c r="QVF73" s="184"/>
      <c r="QVG73" s="183"/>
      <c r="QVH73" s="184"/>
      <c r="QVI73" s="184"/>
      <c r="QVJ73" s="184"/>
      <c r="QVK73" s="184"/>
      <c r="QVL73" s="184"/>
      <c r="QVM73" s="184"/>
      <c r="QVN73" s="184"/>
      <c r="QVO73" s="184"/>
      <c r="QVP73" s="184"/>
      <c r="QVQ73" s="184"/>
      <c r="QVR73" s="184"/>
      <c r="QVS73" s="184"/>
      <c r="QVT73" s="184"/>
      <c r="QVU73" s="184"/>
      <c r="QVV73" s="184"/>
      <c r="QVW73" s="184"/>
      <c r="QVX73" s="183"/>
      <c r="QVY73" s="184"/>
      <c r="QVZ73" s="184"/>
      <c r="QWA73" s="184"/>
      <c r="QWB73" s="184"/>
      <c r="QWC73" s="184"/>
      <c r="QWD73" s="184"/>
      <c r="QWE73" s="184"/>
      <c r="QWF73" s="184"/>
      <c r="QWG73" s="184"/>
      <c r="QWH73" s="184"/>
      <c r="QWI73" s="184"/>
      <c r="QWJ73" s="184"/>
      <c r="QWK73" s="184"/>
      <c r="QWL73" s="184"/>
      <c r="QWM73" s="184"/>
      <c r="QWN73" s="184"/>
      <c r="QWO73" s="183"/>
      <c r="QWP73" s="184"/>
      <c r="QWQ73" s="184"/>
      <c r="QWR73" s="184"/>
      <c r="QWS73" s="184"/>
      <c r="QWT73" s="184"/>
      <c r="QWU73" s="184"/>
      <c r="QWV73" s="184"/>
      <c r="QWW73" s="184"/>
      <c r="QWX73" s="184"/>
      <c r="QWY73" s="184"/>
      <c r="QWZ73" s="184"/>
      <c r="QXA73" s="184"/>
      <c r="QXB73" s="184"/>
      <c r="QXC73" s="184"/>
      <c r="QXD73" s="184"/>
      <c r="QXE73" s="184"/>
      <c r="QXF73" s="183"/>
      <c r="QXG73" s="184"/>
      <c r="QXH73" s="184"/>
      <c r="QXI73" s="184"/>
      <c r="QXJ73" s="184"/>
      <c r="QXK73" s="184"/>
      <c r="QXL73" s="184"/>
      <c r="QXM73" s="184"/>
      <c r="QXN73" s="184"/>
      <c r="QXO73" s="184"/>
      <c r="QXP73" s="184"/>
      <c r="QXQ73" s="184"/>
      <c r="QXR73" s="184"/>
      <c r="QXS73" s="184"/>
      <c r="QXT73" s="184"/>
      <c r="QXU73" s="184"/>
      <c r="QXV73" s="184"/>
      <c r="QXW73" s="183"/>
      <c r="QXX73" s="184"/>
      <c r="QXY73" s="184"/>
      <c r="QXZ73" s="184"/>
      <c r="QYA73" s="184"/>
      <c r="QYB73" s="184"/>
      <c r="QYC73" s="184"/>
      <c r="QYD73" s="184"/>
      <c r="QYE73" s="184"/>
      <c r="QYF73" s="184"/>
      <c r="QYG73" s="184"/>
      <c r="QYH73" s="184"/>
      <c r="QYI73" s="184"/>
      <c r="QYJ73" s="184"/>
      <c r="QYK73" s="184"/>
      <c r="QYL73" s="184"/>
      <c r="QYM73" s="184"/>
      <c r="QYN73" s="183"/>
      <c r="QYO73" s="184"/>
      <c r="QYP73" s="184"/>
      <c r="QYQ73" s="184"/>
      <c r="QYR73" s="184"/>
      <c r="QYS73" s="184"/>
      <c r="QYT73" s="184"/>
      <c r="QYU73" s="184"/>
      <c r="QYV73" s="184"/>
      <c r="QYW73" s="184"/>
      <c r="QYX73" s="184"/>
      <c r="QYY73" s="184"/>
      <c r="QYZ73" s="184"/>
      <c r="QZA73" s="184"/>
      <c r="QZB73" s="184"/>
      <c r="QZC73" s="184"/>
      <c r="QZD73" s="184"/>
      <c r="QZE73" s="183"/>
      <c r="QZF73" s="184"/>
      <c r="QZG73" s="184"/>
      <c r="QZH73" s="184"/>
      <c r="QZI73" s="184"/>
      <c r="QZJ73" s="184"/>
      <c r="QZK73" s="184"/>
      <c r="QZL73" s="184"/>
      <c r="QZM73" s="184"/>
      <c r="QZN73" s="184"/>
      <c r="QZO73" s="184"/>
      <c r="QZP73" s="184"/>
      <c r="QZQ73" s="184"/>
      <c r="QZR73" s="184"/>
      <c r="QZS73" s="184"/>
      <c r="QZT73" s="184"/>
      <c r="QZU73" s="184"/>
      <c r="QZV73" s="183"/>
      <c r="QZW73" s="184"/>
      <c r="QZX73" s="184"/>
      <c r="QZY73" s="184"/>
      <c r="QZZ73" s="184"/>
      <c r="RAA73" s="184"/>
      <c r="RAB73" s="184"/>
      <c r="RAC73" s="184"/>
      <c r="RAD73" s="184"/>
      <c r="RAE73" s="184"/>
      <c r="RAF73" s="184"/>
      <c r="RAG73" s="184"/>
      <c r="RAH73" s="184"/>
      <c r="RAI73" s="184"/>
      <c r="RAJ73" s="184"/>
      <c r="RAK73" s="184"/>
      <c r="RAL73" s="184"/>
      <c r="RAM73" s="183"/>
      <c r="RAN73" s="184"/>
      <c r="RAO73" s="184"/>
      <c r="RAP73" s="184"/>
      <c r="RAQ73" s="184"/>
      <c r="RAR73" s="184"/>
      <c r="RAS73" s="184"/>
      <c r="RAT73" s="184"/>
      <c r="RAU73" s="184"/>
      <c r="RAV73" s="184"/>
      <c r="RAW73" s="184"/>
      <c r="RAX73" s="184"/>
      <c r="RAY73" s="184"/>
      <c r="RAZ73" s="184"/>
      <c r="RBA73" s="184"/>
      <c r="RBB73" s="184"/>
      <c r="RBC73" s="184"/>
      <c r="RBD73" s="183"/>
      <c r="RBE73" s="184"/>
      <c r="RBF73" s="184"/>
      <c r="RBG73" s="184"/>
      <c r="RBH73" s="184"/>
      <c r="RBI73" s="184"/>
      <c r="RBJ73" s="184"/>
      <c r="RBK73" s="184"/>
      <c r="RBL73" s="184"/>
      <c r="RBM73" s="184"/>
      <c r="RBN73" s="184"/>
      <c r="RBO73" s="184"/>
      <c r="RBP73" s="184"/>
      <c r="RBQ73" s="184"/>
      <c r="RBR73" s="184"/>
      <c r="RBS73" s="184"/>
      <c r="RBT73" s="184"/>
      <c r="RBU73" s="183"/>
      <c r="RBV73" s="184"/>
      <c r="RBW73" s="184"/>
      <c r="RBX73" s="184"/>
      <c r="RBY73" s="184"/>
      <c r="RBZ73" s="184"/>
      <c r="RCA73" s="184"/>
      <c r="RCB73" s="184"/>
      <c r="RCC73" s="184"/>
      <c r="RCD73" s="184"/>
      <c r="RCE73" s="184"/>
      <c r="RCF73" s="184"/>
      <c r="RCG73" s="184"/>
      <c r="RCH73" s="184"/>
      <c r="RCI73" s="184"/>
      <c r="RCJ73" s="184"/>
      <c r="RCK73" s="184"/>
      <c r="RCL73" s="183"/>
      <c r="RCM73" s="184"/>
      <c r="RCN73" s="184"/>
      <c r="RCO73" s="184"/>
      <c r="RCP73" s="184"/>
      <c r="RCQ73" s="184"/>
      <c r="RCR73" s="184"/>
      <c r="RCS73" s="184"/>
      <c r="RCT73" s="184"/>
      <c r="RCU73" s="184"/>
      <c r="RCV73" s="184"/>
      <c r="RCW73" s="184"/>
      <c r="RCX73" s="184"/>
      <c r="RCY73" s="184"/>
      <c r="RCZ73" s="184"/>
      <c r="RDA73" s="184"/>
      <c r="RDB73" s="184"/>
      <c r="RDC73" s="183"/>
      <c r="RDD73" s="184"/>
      <c r="RDE73" s="184"/>
      <c r="RDF73" s="184"/>
      <c r="RDG73" s="184"/>
      <c r="RDH73" s="184"/>
      <c r="RDI73" s="184"/>
      <c r="RDJ73" s="184"/>
      <c r="RDK73" s="184"/>
      <c r="RDL73" s="184"/>
      <c r="RDM73" s="184"/>
      <c r="RDN73" s="184"/>
      <c r="RDO73" s="184"/>
      <c r="RDP73" s="184"/>
      <c r="RDQ73" s="184"/>
      <c r="RDR73" s="184"/>
      <c r="RDS73" s="184"/>
      <c r="RDT73" s="183"/>
      <c r="RDU73" s="184"/>
      <c r="RDV73" s="184"/>
      <c r="RDW73" s="184"/>
      <c r="RDX73" s="184"/>
      <c r="RDY73" s="184"/>
      <c r="RDZ73" s="184"/>
      <c r="REA73" s="184"/>
      <c r="REB73" s="184"/>
      <c r="REC73" s="184"/>
      <c r="RED73" s="184"/>
      <c r="REE73" s="184"/>
      <c r="REF73" s="184"/>
      <c r="REG73" s="184"/>
      <c r="REH73" s="184"/>
      <c r="REI73" s="184"/>
      <c r="REJ73" s="184"/>
      <c r="REK73" s="183"/>
      <c r="REL73" s="184"/>
      <c r="REM73" s="184"/>
      <c r="REN73" s="184"/>
      <c r="REO73" s="184"/>
      <c r="REP73" s="184"/>
      <c r="REQ73" s="184"/>
      <c r="RER73" s="184"/>
      <c r="RES73" s="184"/>
      <c r="RET73" s="184"/>
      <c r="REU73" s="184"/>
      <c r="REV73" s="184"/>
      <c r="REW73" s="184"/>
      <c r="REX73" s="184"/>
      <c r="REY73" s="184"/>
      <c r="REZ73" s="184"/>
      <c r="RFA73" s="184"/>
      <c r="RFB73" s="183"/>
      <c r="RFC73" s="184"/>
      <c r="RFD73" s="184"/>
      <c r="RFE73" s="184"/>
      <c r="RFF73" s="184"/>
      <c r="RFG73" s="184"/>
      <c r="RFH73" s="184"/>
      <c r="RFI73" s="184"/>
      <c r="RFJ73" s="184"/>
      <c r="RFK73" s="184"/>
      <c r="RFL73" s="184"/>
      <c r="RFM73" s="184"/>
      <c r="RFN73" s="184"/>
      <c r="RFO73" s="184"/>
      <c r="RFP73" s="184"/>
      <c r="RFQ73" s="184"/>
      <c r="RFR73" s="184"/>
      <c r="RFS73" s="183"/>
      <c r="RFT73" s="184"/>
      <c r="RFU73" s="184"/>
      <c r="RFV73" s="184"/>
      <c r="RFW73" s="184"/>
      <c r="RFX73" s="184"/>
      <c r="RFY73" s="184"/>
      <c r="RFZ73" s="184"/>
      <c r="RGA73" s="184"/>
      <c r="RGB73" s="184"/>
      <c r="RGC73" s="184"/>
      <c r="RGD73" s="184"/>
      <c r="RGE73" s="184"/>
      <c r="RGF73" s="184"/>
      <c r="RGG73" s="184"/>
      <c r="RGH73" s="184"/>
      <c r="RGI73" s="184"/>
      <c r="RGJ73" s="183"/>
      <c r="RGK73" s="184"/>
      <c r="RGL73" s="184"/>
      <c r="RGM73" s="184"/>
      <c r="RGN73" s="184"/>
      <c r="RGO73" s="184"/>
      <c r="RGP73" s="184"/>
      <c r="RGQ73" s="184"/>
      <c r="RGR73" s="184"/>
      <c r="RGS73" s="184"/>
      <c r="RGT73" s="184"/>
      <c r="RGU73" s="184"/>
      <c r="RGV73" s="184"/>
      <c r="RGW73" s="184"/>
      <c r="RGX73" s="184"/>
      <c r="RGY73" s="184"/>
      <c r="RGZ73" s="184"/>
      <c r="RHA73" s="183"/>
      <c r="RHB73" s="184"/>
      <c r="RHC73" s="184"/>
      <c r="RHD73" s="184"/>
      <c r="RHE73" s="184"/>
      <c r="RHF73" s="184"/>
      <c r="RHG73" s="184"/>
      <c r="RHH73" s="184"/>
      <c r="RHI73" s="184"/>
      <c r="RHJ73" s="184"/>
      <c r="RHK73" s="184"/>
      <c r="RHL73" s="184"/>
      <c r="RHM73" s="184"/>
      <c r="RHN73" s="184"/>
      <c r="RHO73" s="184"/>
      <c r="RHP73" s="184"/>
      <c r="RHQ73" s="184"/>
      <c r="RHR73" s="183"/>
      <c r="RHS73" s="184"/>
      <c r="RHT73" s="184"/>
      <c r="RHU73" s="184"/>
      <c r="RHV73" s="184"/>
      <c r="RHW73" s="184"/>
      <c r="RHX73" s="184"/>
      <c r="RHY73" s="184"/>
      <c r="RHZ73" s="184"/>
      <c r="RIA73" s="184"/>
      <c r="RIB73" s="184"/>
      <c r="RIC73" s="184"/>
      <c r="RID73" s="184"/>
      <c r="RIE73" s="184"/>
      <c r="RIF73" s="184"/>
      <c r="RIG73" s="184"/>
      <c r="RIH73" s="184"/>
      <c r="RII73" s="183"/>
      <c r="RIJ73" s="184"/>
      <c r="RIK73" s="184"/>
      <c r="RIL73" s="184"/>
      <c r="RIM73" s="184"/>
      <c r="RIN73" s="184"/>
      <c r="RIO73" s="184"/>
      <c r="RIP73" s="184"/>
      <c r="RIQ73" s="184"/>
      <c r="RIR73" s="184"/>
      <c r="RIS73" s="184"/>
      <c r="RIT73" s="184"/>
      <c r="RIU73" s="184"/>
      <c r="RIV73" s="184"/>
      <c r="RIW73" s="184"/>
      <c r="RIX73" s="184"/>
      <c r="RIY73" s="184"/>
      <c r="RIZ73" s="183"/>
      <c r="RJA73" s="184"/>
      <c r="RJB73" s="184"/>
      <c r="RJC73" s="184"/>
      <c r="RJD73" s="184"/>
      <c r="RJE73" s="184"/>
      <c r="RJF73" s="184"/>
      <c r="RJG73" s="184"/>
      <c r="RJH73" s="184"/>
      <c r="RJI73" s="184"/>
      <c r="RJJ73" s="184"/>
      <c r="RJK73" s="184"/>
      <c r="RJL73" s="184"/>
      <c r="RJM73" s="184"/>
      <c r="RJN73" s="184"/>
      <c r="RJO73" s="184"/>
      <c r="RJP73" s="184"/>
      <c r="RJQ73" s="183"/>
      <c r="RJR73" s="184"/>
      <c r="RJS73" s="184"/>
      <c r="RJT73" s="184"/>
      <c r="RJU73" s="184"/>
      <c r="RJV73" s="184"/>
      <c r="RJW73" s="184"/>
      <c r="RJX73" s="184"/>
      <c r="RJY73" s="184"/>
      <c r="RJZ73" s="184"/>
      <c r="RKA73" s="184"/>
      <c r="RKB73" s="184"/>
      <c r="RKC73" s="184"/>
      <c r="RKD73" s="184"/>
      <c r="RKE73" s="184"/>
      <c r="RKF73" s="184"/>
      <c r="RKG73" s="184"/>
      <c r="RKH73" s="183"/>
      <c r="RKI73" s="184"/>
      <c r="RKJ73" s="184"/>
      <c r="RKK73" s="184"/>
      <c r="RKL73" s="184"/>
      <c r="RKM73" s="184"/>
      <c r="RKN73" s="184"/>
      <c r="RKO73" s="184"/>
      <c r="RKP73" s="184"/>
      <c r="RKQ73" s="184"/>
      <c r="RKR73" s="184"/>
      <c r="RKS73" s="184"/>
      <c r="RKT73" s="184"/>
      <c r="RKU73" s="184"/>
      <c r="RKV73" s="184"/>
      <c r="RKW73" s="184"/>
      <c r="RKX73" s="184"/>
      <c r="RKY73" s="183"/>
      <c r="RKZ73" s="184"/>
      <c r="RLA73" s="184"/>
      <c r="RLB73" s="184"/>
      <c r="RLC73" s="184"/>
      <c r="RLD73" s="184"/>
      <c r="RLE73" s="184"/>
      <c r="RLF73" s="184"/>
      <c r="RLG73" s="184"/>
      <c r="RLH73" s="184"/>
      <c r="RLI73" s="184"/>
      <c r="RLJ73" s="184"/>
      <c r="RLK73" s="184"/>
      <c r="RLL73" s="184"/>
      <c r="RLM73" s="184"/>
      <c r="RLN73" s="184"/>
      <c r="RLO73" s="184"/>
      <c r="RLP73" s="183"/>
      <c r="RLQ73" s="184"/>
      <c r="RLR73" s="184"/>
      <c r="RLS73" s="184"/>
      <c r="RLT73" s="184"/>
      <c r="RLU73" s="184"/>
      <c r="RLV73" s="184"/>
      <c r="RLW73" s="184"/>
      <c r="RLX73" s="184"/>
      <c r="RLY73" s="184"/>
      <c r="RLZ73" s="184"/>
      <c r="RMA73" s="184"/>
      <c r="RMB73" s="184"/>
      <c r="RMC73" s="184"/>
      <c r="RMD73" s="184"/>
      <c r="RME73" s="184"/>
      <c r="RMF73" s="184"/>
      <c r="RMG73" s="183"/>
      <c r="RMH73" s="184"/>
      <c r="RMI73" s="184"/>
      <c r="RMJ73" s="184"/>
      <c r="RMK73" s="184"/>
      <c r="RML73" s="184"/>
      <c r="RMM73" s="184"/>
      <c r="RMN73" s="184"/>
      <c r="RMO73" s="184"/>
      <c r="RMP73" s="184"/>
      <c r="RMQ73" s="184"/>
      <c r="RMR73" s="184"/>
      <c r="RMS73" s="184"/>
      <c r="RMT73" s="184"/>
      <c r="RMU73" s="184"/>
      <c r="RMV73" s="184"/>
      <c r="RMW73" s="184"/>
      <c r="RMX73" s="183"/>
      <c r="RMY73" s="184"/>
      <c r="RMZ73" s="184"/>
      <c r="RNA73" s="184"/>
      <c r="RNB73" s="184"/>
      <c r="RNC73" s="184"/>
      <c r="RND73" s="184"/>
      <c r="RNE73" s="184"/>
      <c r="RNF73" s="184"/>
      <c r="RNG73" s="184"/>
      <c r="RNH73" s="184"/>
      <c r="RNI73" s="184"/>
      <c r="RNJ73" s="184"/>
      <c r="RNK73" s="184"/>
      <c r="RNL73" s="184"/>
      <c r="RNM73" s="184"/>
      <c r="RNN73" s="184"/>
      <c r="RNO73" s="183"/>
      <c r="RNP73" s="184"/>
      <c r="RNQ73" s="184"/>
      <c r="RNR73" s="184"/>
      <c r="RNS73" s="184"/>
      <c r="RNT73" s="184"/>
      <c r="RNU73" s="184"/>
      <c r="RNV73" s="184"/>
      <c r="RNW73" s="184"/>
      <c r="RNX73" s="184"/>
      <c r="RNY73" s="184"/>
      <c r="RNZ73" s="184"/>
      <c r="ROA73" s="184"/>
      <c r="ROB73" s="184"/>
      <c r="ROC73" s="184"/>
      <c r="ROD73" s="184"/>
      <c r="ROE73" s="184"/>
      <c r="ROF73" s="183"/>
      <c r="ROG73" s="184"/>
      <c r="ROH73" s="184"/>
      <c r="ROI73" s="184"/>
      <c r="ROJ73" s="184"/>
      <c r="ROK73" s="184"/>
      <c r="ROL73" s="184"/>
      <c r="ROM73" s="184"/>
      <c r="RON73" s="184"/>
      <c r="ROO73" s="184"/>
      <c r="ROP73" s="184"/>
      <c r="ROQ73" s="184"/>
      <c r="ROR73" s="184"/>
      <c r="ROS73" s="184"/>
      <c r="ROT73" s="184"/>
      <c r="ROU73" s="184"/>
      <c r="ROV73" s="184"/>
      <c r="ROW73" s="183"/>
      <c r="ROX73" s="184"/>
      <c r="ROY73" s="184"/>
      <c r="ROZ73" s="184"/>
      <c r="RPA73" s="184"/>
      <c r="RPB73" s="184"/>
      <c r="RPC73" s="184"/>
      <c r="RPD73" s="184"/>
      <c r="RPE73" s="184"/>
      <c r="RPF73" s="184"/>
      <c r="RPG73" s="184"/>
      <c r="RPH73" s="184"/>
      <c r="RPI73" s="184"/>
      <c r="RPJ73" s="184"/>
      <c r="RPK73" s="184"/>
      <c r="RPL73" s="184"/>
      <c r="RPM73" s="184"/>
      <c r="RPN73" s="183"/>
      <c r="RPO73" s="184"/>
      <c r="RPP73" s="184"/>
      <c r="RPQ73" s="184"/>
      <c r="RPR73" s="184"/>
      <c r="RPS73" s="184"/>
      <c r="RPT73" s="184"/>
      <c r="RPU73" s="184"/>
      <c r="RPV73" s="184"/>
      <c r="RPW73" s="184"/>
      <c r="RPX73" s="184"/>
      <c r="RPY73" s="184"/>
      <c r="RPZ73" s="184"/>
      <c r="RQA73" s="184"/>
      <c r="RQB73" s="184"/>
      <c r="RQC73" s="184"/>
      <c r="RQD73" s="184"/>
      <c r="RQE73" s="183"/>
      <c r="RQF73" s="184"/>
      <c r="RQG73" s="184"/>
      <c r="RQH73" s="184"/>
      <c r="RQI73" s="184"/>
      <c r="RQJ73" s="184"/>
      <c r="RQK73" s="184"/>
      <c r="RQL73" s="184"/>
      <c r="RQM73" s="184"/>
      <c r="RQN73" s="184"/>
      <c r="RQO73" s="184"/>
      <c r="RQP73" s="184"/>
      <c r="RQQ73" s="184"/>
      <c r="RQR73" s="184"/>
      <c r="RQS73" s="184"/>
      <c r="RQT73" s="184"/>
      <c r="RQU73" s="184"/>
      <c r="RQV73" s="183"/>
      <c r="RQW73" s="184"/>
      <c r="RQX73" s="184"/>
      <c r="RQY73" s="184"/>
      <c r="RQZ73" s="184"/>
      <c r="RRA73" s="184"/>
      <c r="RRB73" s="184"/>
      <c r="RRC73" s="184"/>
      <c r="RRD73" s="184"/>
      <c r="RRE73" s="184"/>
      <c r="RRF73" s="184"/>
      <c r="RRG73" s="184"/>
      <c r="RRH73" s="184"/>
      <c r="RRI73" s="184"/>
      <c r="RRJ73" s="184"/>
      <c r="RRK73" s="184"/>
      <c r="RRL73" s="184"/>
      <c r="RRM73" s="183"/>
      <c r="RRN73" s="184"/>
      <c r="RRO73" s="184"/>
      <c r="RRP73" s="184"/>
      <c r="RRQ73" s="184"/>
      <c r="RRR73" s="184"/>
      <c r="RRS73" s="184"/>
      <c r="RRT73" s="184"/>
      <c r="RRU73" s="184"/>
      <c r="RRV73" s="184"/>
      <c r="RRW73" s="184"/>
      <c r="RRX73" s="184"/>
      <c r="RRY73" s="184"/>
      <c r="RRZ73" s="184"/>
      <c r="RSA73" s="184"/>
      <c r="RSB73" s="184"/>
      <c r="RSC73" s="184"/>
      <c r="RSD73" s="183"/>
      <c r="RSE73" s="184"/>
      <c r="RSF73" s="184"/>
      <c r="RSG73" s="184"/>
      <c r="RSH73" s="184"/>
      <c r="RSI73" s="184"/>
      <c r="RSJ73" s="184"/>
      <c r="RSK73" s="184"/>
      <c r="RSL73" s="184"/>
      <c r="RSM73" s="184"/>
      <c r="RSN73" s="184"/>
      <c r="RSO73" s="184"/>
      <c r="RSP73" s="184"/>
      <c r="RSQ73" s="184"/>
      <c r="RSR73" s="184"/>
      <c r="RSS73" s="184"/>
      <c r="RST73" s="184"/>
      <c r="RSU73" s="183"/>
      <c r="RSV73" s="184"/>
      <c r="RSW73" s="184"/>
      <c r="RSX73" s="184"/>
      <c r="RSY73" s="184"/>
      <c r="RSZ73" s="184"/>
      <c r="RTA73" s="184"/>
      <c r="RTB73" s="184"/>
      <c r="RTC73" s="184"/>
      <c r="RTD73" s="184"/>
      <c r="RTE73" s="184"/>
      <c r="RTF73" s="184"/>
      <c r="RTG73" s="184"/>
      <c r="RTH73" s="184"/>
      <c r="RTI73" s="184"/>
      <c r="RTJ73" s="184"/>
      <c r="RTK73" s="184"/>
      <c r="RTL73" s="183"/>
      <c r="RTM73" s="184"/>
      <c r="RTN73" s="184"/>
      <c r="RTO73" s="184"/>
      <c r="RTP73" s="184"/>
      <c r="RTQ73" s="184"/>
      <c r="RTR73" s="184"/>
      <c r="RTS73" s="184"/>
      <c r="RTT73" s="184"/>
      <c r="RTU73" s="184"/>
      <c r="RTV73" s="184"/>
      <c r="RTW73" s="184"/>
      <c r="RTX73" s="184"/>
      <c r="RTY73" s="184"/>
      <c r="RTZ73" s="184"/>
      <c r="RUA73" s="184"/>
      <c r="RUB73" s="184"/>
      <c r="RUC73" s="183"/>
      <c r="RUD73" s="184"/>
      <c r="RUE73" s="184"/>
      <c r="RUF73" s="184"/>
      <c r="RUG73" s="184"/>
      <c r="RUH73" s="184"/>
      <c r="RUI73" s="184"/>
      <c r="RUJ73" s="184"/>
      <c r="RUK73" s="184"/>
      <c r="RUL73" s="184"/>
      <c r="RUM73" s="184"/>
      <c r="RUN73" s="184"/>
      <c r="RUO73" s="184"/>
      <c r="RUP73" s="184"/>
      <c r="RUQ73" s="184"/>
      <c r="RUR73" s="184"/>
      <c r="RUS73" s="184"/>
      <c r="RUT73" s="183"/>
      <c r="RUU73" s="184"/>
      <c r="RUV73" s="184"/>
      <c r="RUW73" s="184"/>
      <c r="RUX73" s="184"/>
      <c r="RUY73" s="184"/>
      <c r="RUZ73" s="184"/>
      <c r="RVA73" s="184"/>
      <c r="RVB73" s="184"/>
      <c r="RVC73" s="184"/>
      <c r="RVD73" s="184"/>
      <c r="RVE73" s="184"/>
      <c r="RVF73" s="184"/>
      <c r="RVG73" s="184"/>
      <c r="RVH73" s="184"/>
      <c r="RVI73" s="184"/>
      <c r="RVJ73" s="184"/>
      <c r="RVK73" s="183"/>
      <c r="RVL73" s="184"/>
      <c r="RVM73" s="184"/>
      <c r="RVN73" s="184"/>
      <c r="RVO73" s="184"/>
      <c r="RVP73" s="184"/>
      <c r="RVQ73" s="184"/>
      <c r="RVR73" s="184"/>
      <c r="RVS73" s="184"/>
      <c r="RVT73" s="184"/>
      <c r="RVU73" s="184"/>
      <c r="RVV73" s="184"/>
      <c r="RVW73" s="184"/>
      <c r="RVX73" s="184"/>
      <c r="RVY73" s="184"/>
      <c r="RVZ73" s="184"/>
      <c r="RWA73" s="184"/>
      <c r="RWB73" s="183"/>
      <c r="RWC73" s="184"/>
      <c r="RWD73" s="184"/>
      <c r="RWE73" s="184"/>
      <c r="RWF73" s="184"/>
      <c r="RWG73" s="184"/>
      <c r="RWH73" s="184"/>
      <c r="RWI73" s="184"/>
      <c r="RWJ73" s="184"/>
      <c r="RWK73" s="184"/>
      <c r="RWL73" s="184"/>
      <c r="RWM73" s="184"/>
      <c r="RWN73" s="184"/>
      <c r="RWO73" s="184"/>
      <c r="RWP73" s="184"/>
      <c r="RWQ73" s="184"/>
      <c r="RWR73" s="184"/>
      <c r="RWS73" s="183"/>
      <c r="RWT73" s="184"/>
      <c r="RWU73" s="184"/>
      <c r="RWV73" s="184"/>
      <c r="RWW73" s="184"/>
      <c r="RWX73" s="184"/>
      <c r="RWY73" s="184"/>
      <c r="RWZ73" s="184"/>
      <c r="RXA73" s="184"/>
      <c r="RXB73" s="184"/>
      <c r="RXC73" s="184"/>
      <c r="RXD73" s="184"/>
      <c r="RXE73" s="184"/>
      <c r="RXF73" s="184"/>
      <c r="RXG73" s="184"/>
      <c r="RXH73" s="184"/>
      <c r="RXI73" s="184"/>
      <c r="RXJ73" s="183"/>
      <c r="RXK73" s="184"/>
      <c r="RXL73" s="184"/>
      <c r="RXM73" s="184"/>
      <c r="RXN73" s="184"/>
      <c r="RXO73" s="184"/>
      <c r="RXP73" s="184"/>
      <c r="RXQ73" s="184"/>
      <c r="RXR73" s="184"/>
      <c r="RXS73" s="184"/>
      <c r="RXT73" s="184"/>
      <c r="RXU73" s="184"/>
      <c r="RXV73" s="184"/>
      <c r="RXW73" s="184"/>
      <c r="RXX73" s="184"/>
      <c r="RXY73" s="184"/>
      <c r="RXZ73" s="184"/>
      <c r="RYA73" s="183"/>
      <c r="RYB73" s="184"/>
      <c r="RYC73" s="184"/>
      <c r="RYD73" s="184"/>
      <c r="RYE73" s="184"/>
      <c r="RYF73" s="184"/>
      <c r="RYG73" s="184"/>
      <c r="RYH73" s="184"/>
      <c r="RYI73" s="184"/>
      <c r="RYJ73" s="184"/>
      <c r="RYK73" s="184"/>
      <c r="RYL73" s="184"/>
      <c r="RYM73" s="184"/>
      <c r="RYN73" s="184"/>
      <c r="RYO73" s="184"/>
      <c r="RYP73" s="184"/>
      <c r="RYQ73" s="184"/>
      <c r="RYR73" s="183"/>
      <c r="RYS73" s="184"/>
      <c r="RYT73" s="184"/>
      <c r="RYU73" s="184"/>
      <c r="RYV73" s="184"/>
      <c r="RYW73" s="184"/>
      <c r="RYX73" s="184"/>
      <c r="RYY73" s="184"/>
      <c r="RYZ73" s="184"/>
      <c r="RZA73" s="184"/>
      <c r="RZB73" s="184"/>
      <c r="RZC73" s="184"/>
      <c r="RZD73" s="184"/>
      <c r="RZE73" s="184"/>
      <c r="RZF73" s="184"/>
      <c r="RZG73" s="184"/>
      <c r="RZH73" s="184"/>
      <c r="RZI73" s="183"/>
      <c r="RZJ73" s="184"/>
      <c r="RZK73" s="184"/>
      <c r="RZL73" s="184"/>
      <c r="RZM73" s="184"/>
      <c r="RZN73" s="184"/>
      <c r="RZO73" s="184"/>
      <c r="RZP73" s="184"/>
      <c r="RZQ73" s="184"/>
      <c r="RZR73" s="184"/>
      <c r="RZS73" s="184"/>
      <c r="RZT73" s="184"/>
      <c r="RZU73" s="184"/>
      <c r="RZV73" s="184"/>
      <c r="RZW73" s="184"/>
      <c r="RZX73" s="184"/>
      <c r="RZY73" s="184"/>
      <c r="RZZ73" s="183"/>
      <c r="SAA73" s="184"/>
      <c r="SAB73" s="184"/>
      <c r="SAC73" s="184"/>
      <c r="SAD73" s="184"/>
      <c r="SAE73" s="184"/>
      <c r="SAF73" s="184"/>
      <c r="SAG73" s="184"/>
      <c r="SAH73" s="184"/>
      <c r="SAI73" s="184"/>
      <c r="SAJ73" s="184"/>
      <c r="SAK73" s="184"/>
      <c r="SAL73" s="184"/>
      <c r="SAM73" s="184"/>
      <c r="SAN73" s="184"/>
      <c r="SAO73" s="184"/>
      <c r="SAP73" s="184"/>
      <c r="SAQ73" s="183"/>
      <c r="SAR73" s="184"/>
      <c r="SAS73" s="184"/>
      <c r="SAT73" s="184"/>
      <c r="SAU73" s="184"/>
      <c r="SAV73" s="184"/>
      <c r="SAW73" s="184"/>
      <c r="SAX73" s="184"/>
      <c r="SAY73" s="184"/>
      <c r="SAZ73" s="184"/>
      <c r="SBA73" s="184"/>
      <c r="SBB73" s="184"/>
      <c r="SBC73" s="184"/>
      <c r="SBD73" s="184"/>
      <c r="SBE73" s="184"/>
      <c r="SBF73" s="184"/>
      <c r="SBG73" s="184"/>
      <c r="SBH73" s="183"/>
      <c r="SBI73" s="184"/>
      <c r="SBJ73" s="184"/>
      <c r="SBK73" s="184"/>
      <c r="SBL73" s="184"/>
      <c r="SBM73" s="184"/>
      <c r="SBN73" s="184"/>
      <c r="SBO73" s="184"/>
      <c r="SBP73" s="184"/>
      <c r="SBQ73" s="184"/>
      <c r="SBR73" s="184"/>
      <c r="SBS73" s="184"/>
      <c r="SBT73" s="184"/>
      <c r="SBU73" s="184"/>
      <c r="SBV73" s="184"/>
      <c r="SBW73" s="184"/>
      <c r="SBX73" s="184"/>
      <c r="SBY73" s="183"/>
      <c r="SBZ73" s="184"/>
      <c r="SCA73" s="184"/>
      <c r="SCB73" s="184"/>
      <c r="SCC73" s="184"/>
      <c r="SCD73" s="184"/>
      <c r="SCE73" s="184"/>
      <c r="SCF73" s="184"/>
      <c r="SCG73" s="184"/>
      <c r="SCH73" s="184"/>
      <c r="SCI73" s="184"/>
      <c r="SCJ73" s="184"/>
      <c r="SCK73" s="184"/>
      <c r="SCL73" s="184"/>
      <c r="SCM73" s="184"/>
      <c r="SCN73" s="184"/>
      <c r="SCO73" s="184"/>
      <c r="SCP73" s="183"/>
      <c r="SCQ73" s="184"/>
      <c r="SCR73" s="184"/>
      <c r="SCS73" s="184"/>
      <c r="SCT73" s="184"/>
      <c r="SCU73" s="184"/>
      <c r="SCV73" s="184"/>
      <c r="SCW73" s="184"/>
      <c r="SCX73" s="184"/>
      <c r="SCY73" s="184"/>
      <c r="SCZ73" s="184"/>
      <c r="SDA73" s="184"/>
      <c r="SDB73" s="184"/>
      <c r="SDC73" s="184"/>
      <c r="SDD73" s="184"/>
      <c r="SDE73" s="184"/>
      <c r="SDF73" s="184"/>
      <c r="SDG73" s="183"/>
      <c r="SDH73" s="184"/>
      <c r="SDI73" s="184"/>
      <c r="SDJ73" s="184"/>
      <c r="SDK73" s="184"/>
      <c r="SDL73" s="184"/>
      <c r="SDM73" s="184"/>
      <c r="SDN73" s="184"/>
      <c r="SDO73" s="184"/>
      <c r="SDP73" s="184"/>
      <c r="SDQ73" s="184"/>
      <c r="SDR73" s="184"/>
      <c r="SDS73" s="184"/>
      <c r="SDT73" s="184"/>
      <c r="SDU73" s="184"/>
      <c r="SDV73" s="184"/>
      <c r="SDW73" s="184"/>
      <c r="SDX73" s="183"/>
      <c r="SDY73" s="184"/>
      <c r="SDZ73" s="184"/>
      <c r="SEA73" s="184"/>
      <c r="SEB73" s="184"/>
      <c r="SEC73" s="184"/>
      <c r="SED73" s="184"/>
      <c r="SEE73" s="184"/>
      <c r="SEF73" s="184"/>
      <c r="SEG73" s="184"/>
      <c r="SEH73" s="184"/>
      <c r="SEI73" s="184"/>
      <c r="SEJ73" s="184"/>
      <c r="SEK73" s="184"/>
      <c r="SEL73" s="184"/>
      <c r="SEM73" s="184"/>
      <c r="SEN73" s="184"/>
      <c r="SEO73" s="183"/>
      <c r="SEP73" s="184"/>
      <c r="SEQ73" s="184"/>
      <c r="SER73" s="184"/>
      <c r="SES73" s="184"/>
      <c r="SET73" s="184"/>
      <c r="SEU73" s="184"/>
      <c r="SEV73" s="184"/>
      <c r="SEW73" s="184"/>
      <c r="SEX73" s="184"/>
      <c r="SEY73" s="184"/>
      <c r="SEZ73" s="184"/>
      <c r="SFA73" s="184"/>
      <c r="SFB73" s="184"/>
      <c r="SFC73" s="184"/>
      <c r="SFD73" s="184"/>
      <c r="SFE73" s="184"/>
      <c r="SFF73" s="183"/>
      <c r="SFG73" s="184"/>
      <c r="SFH73" s="184"/>
      <c r="SFI73" s="184"/>
      <c r="SFJ73" s="184"/>
      <c r="SFK73" s="184"/>
      <c r="SFL73" s="184"/>
      <c r="SFM73" s="184"/>
      <c r="SFN73" s="184"/>
      <c r="SFO73" s="184"/>
      <c r="SFP73" s="184"/>
      <c r="SFQ73" s="184"/>
      <c r="SFR73" s="184"/>
      <c r="SFS73" s="184"/>
      <c r="SFT73" s="184"/>
      <c r="SFU73" s="184"/>
      <c r="SFV73" s="184"/>
      <c r="SFW73" s="183"/>
      <c r="SFX73" s="184"/>
      <c r="SFY73" s="184"/>
      <c r="SFZ73" s="184"/>
      <c r="SGA73" s="184"/>
      <c r="SGB73" s="184"/>
      <c r="SGC73" s="184"/>
      <c r="SGD73" s="184"/>
      <c r="SGE73" s="184"/>
      <c r="SGF73" s="184"/>
      <c r="SGG73" s="184"/>
      <c r="SGH73" s="184"/>
      <c r="SGI73" s="184"/>
      <c r="SGJ73" s="184"/>
      <c r="SGK73" s="184"/>
      <c r="SGL73" s="184"/>
      <c r="SGM73" s="184"/>
      <c r="SGN73" s="183"/>
      <c r="SGO73" s="184"/>
      <c r="SGP73" s="184"/>
      <c r="SGQ73" s="184"/>
      <c r="SGR73" s="184"/>
      <c r="SGS73" s="184"/>
      <c r="SGT73" s="184"/>
      <c r="SGU73" s="184"/>
      <c r="SGV73" s="184"/>
      <c r="SGW73" s="184"/>
      <c r="SGX73" s="184"/>
      <c r="SGY73" s="184"/>
      <c r="SGZ73" s="184"/>
      <c r="SHA73" s="184"/>
      <c r="SHB73" s="184"/>
      <c r="SHC73" s="184"/>
      <c r="SHD73" s="184"/>
      <c r="SHE73" s="183"/>
      <c r="SHF73" s="184"/>
      <c r="SHG73" s="184"/>
      <c r="SHH73" s="184"/>
      <c r="SHI73" s="184"/>
      <c r="SHJ73" s="184"/>
      <c r="SHK73" s="184"/>
      <c r="SHL73" s="184"/>
      <c r="SHM73" s="184"/>
      <c r="SHN73" s="184"/>
      <c r="SHO73" s="184"/>
      <c r="SHP73" s="184"/>
      <c r="SHQ73" s="184"/>
      <c r="SHR73" s="184"/>
      <c r="SHS73" s="184"/>
      <c r="SHT73" s="184"/>
      <c r="SHU73" s="184"/>
      <c r="SHV73" s="183"/>
      <c r="SHW73" s="184"/>
      <c r="SHX73" s="184"/>
      <c r="SHY73" s="184"/>
      <c r="SHZ73" s="184"/>
      <c r="SIA73" s="184"/>
      <c r="SIB73" s="184"/>
      <c r="SIC73" s="184"/>
      <c r="SID73" s="184"/>
      <c r="SIE73" s="184"/>
      <c r="SIF73" s="184"/>
      <c r="SIG73" s="184"/>
      <c r="SIH73" s="184"/>
      <c r="SII73" s="184"/>
      <c r="SIJ73" s="184"/>
      <c r="SIK73" s="184"/>
      <c r="SIL73" s="184"/>
      <c r="SIM73" s="183"/>
      <c r="SIN73" s="184"/>
      <c r="SIO73" s="184"/>
      <c r="SIP73" s="184"/>
      <c r="SIQ73" s="184"/>
      <c r="SIR73" s="184"/>
      <c r="SIS73" s="184"/>
      <c r="SIT73" s="184"/>
      <c r="SIU73" s="184"/>
      <c r="SIV73" s="184"/>
      <c r="SIW73" s="184"/>
      <c r="SIX73" s="184"/>
      <c r="SIY73" s="184"/>
      <c r="SIZ73" s="184"/>
      <c r="SJA73" s="184"/>
      <c r="SJB73" s="184"/>
      <c r="SJC73" s="184"/>
      <c r="SJD73" s="183"/>
      <c r="SJE73" s="184"/>
      <c r="SJF73" s="184"/>
      <c r="SJG73" s="184"/>
      <c r="SJH73" s="184"/>
      <c r="SJI73" s="184"/>
      <c r="SJJ73" s="184"/>
      <c r="SJK73" s="184"/>
      <c r="SJL73" s="184"/>
      <c r="SJM73" s="184"/>
      <c r="SJN73" s="184"/>
      <c r="SJO73" s="184"/>
      <c r="SJP73" s="184"/>
      <c r="SJQ73" s="184"/>
      <c r="SJR73" s="184"/>
      <c r="SJS73" s="184"/>
      <c r="SJT73" s="184"/>
      <c r="SJU73" s="183"/>
      <c r="SJV73" s="184"/>
      <c r="SJW73" s="184"/>
      <c r="SJX73" s="184"/>
      <c r="SJY73" s="184"/>
      <c r="SJZ73" s="184"/>
      <c r="SKA73" s="184"/>
      <c r="SKB73" s="184"/>
      <c r="SKC73" s="184"/>
      <c r="SKD73" s="184"/>
      <c r="SKE73" s="184"/>
      <c r="SKF73" s="184"/>
      <c r="SKG73" s="184"/>
      <c r="SKH73" s="184"/>
      <c r="SKI73" s="184"/>
      <c r="SKJ73" s="184"/>
      <c r="SKK73" s="184"/>
      <c r="SKL73" s="183"/>
      <c r="SKM73" s="184"/>
      <c r="SKN73" s="184"/>
      <c r="SKO73" s="184"/>
      <c r="SKP73" s="184"/>
      <c r="SKQ73" s="184"/>
      <c r="SKR73" s="184"/>
      <c r="SKS73" s="184"/>
      <c r="SKT73" s="184"/>
      <c r="SKU73" s="184"/>
      <c r="SKV73" s="184"/>
      <c r="SKW73" s="184"/>
      <c r="SKX73" s="184"/>
      <c r="SKY73" s="184"/>
      <c r="SKZ73" s="184"/>
      <c r="SLA73" s="184"/>
      <c r="SLB73" s="184"/>
      <c r="SLC73" s="183"/>
      <c r="SLD73" s="184"/>
      <c r="SLE73" s="184"/>
      <c r="SLF73" s="184"/>
      <c r="SLG73" s="184"/>
      <c r="SLH73" s="184"/>
      <c r="SLI73" s="184"/>
      <c r="SLJ73" s="184"/>
      <c r="SLK73" s="184"/>
      <c r="SLL73" s="184"/>
      <c r="SLM73" s="184"/>
      <c r="SLN73" s="184"/>
      <c r="SLO73" s="184"/>
      <c r="SLP73" s="184"/>
      <c r="SLQ73" s="184"/>
      <c r="SLR73" s="184"/>
      <c r="SLS73" s="184"/>
      <c r="SLT73" s="183"/>
      <c r="SLU73" s="184"/>
      <c r="SLV73" s="184"/>
      <c r="SLW73" s="184"/>
      <c r="SLX73" s="184"/>
      <c r="SLY73" s="184"/>
      <c r="SLZ73" s="184"/>
      <c r="SMA73" s="184"/>
      <c r="SMB73" s="184"/>
      <c r="SMC73" s="184"/>
      <c r="SMD73" s="184"/>
      <c r="SME73" s="184"/>
      <c r="SMF73" s="184"/>
      <c r="SMG73" s="184"/>
      <c r="SMH73" s="184"/>
      <c r="SMI73" s="184"/>
      <c r="SMJ73" s="184"/>
      <c r="SMK73" s="183"/>
      <c r="SML73" s="184"/>
      <c r="SMM73" s="184"/>
      <c r="SMN73" s="184"/>
      <c r="SMO73" s="184"/>
      <c r="SMP73" s="184"/>
      <c r="SMQ73" s="184"/>
      <c r="SMR73" s="184"/>
      <c r="SMS73" s="184"/>
      <c r="SMT73" s="184"/>
      <c r="SMU73" s="184"/>
      <c r="SMV73" s="184"/>
      <c r="SMW73" s="184"/>
      <c r="SMX73" s="184"/>
      <c r="SMY73" s="184"/>
      <c r="SMZ73" s="184"/>
      <c r="SNA73" s="184"/>
      <c r="SNB73" s="183"/>
      <c r="SNC73" s="184"/>
      <c r="SND73" s="184"/>
      <c r="SNE73" s="184"/>
      <c r="SNF73" s="184"/>
      <c r="SNG73" s="184"/>
      <c r="SNH73" s="184"/>
      <c r="SNI73" s="184"/>
      <c r="SNJ73" s="184"/>
      <c r="SNK73" s="184"/>
      <c r="SNL73" s="184"/>
      <c r="SNM73" s="184"/>
      <c r="SNN73" s="184"/>
      <c r="SNO73" s="184"/>
      <c r="SNP73" s="184"/>
      <c r="SNQ73" s="184"/>
      <c r="SNR73" s="184"/>
      <c r="SNS73" s="183"/>
      <c r="SNT73" s="184"/>
      <c r="SNU73" s="184"/>
      <c r="SNV73" s="184"/>
      <c r="SNW73" s="184"/>
      <c r="SNX73" s="184"/>
      <c r="SNY73" s="184"/>
      <c r="SNZ73" s="184"/>
      <c r="SOA73" s="184"/>
      <c r="SOB73" s="184"/>
      <c r="SOC73" s="184"/>
      <c r="SOD73" s="184"/>
      <c r="SOE73" s="184"/>
      <c r="SOF73" s="184"/>
      <c r="SOG73" s="184"/>
      <c r="SOH73" s="184"/>
      <c r="SOI73" s="184"/>
      <c r="SOJ73" s="183"/>
      <c r="SOK73" s="184"/>
      <c r="SOL73" s="184"/>
      <c r="SOM73" s="184"/>
      <c r="SON73" s="184"/>
      <c r="SOO73" s="184"/>
      <c r="SOP73" s="184"/>
      <c r="SOQ73" s="184"/>
      <c r="SOR73" s="184"/>
      <c r="SOS73" s="184"/>
      <c r="SOT73" s="184"/>
      <c r="SOU73" s="184"/>
      <c r="SOV73" s="184"/>
      <c r="SOW73" s="184"/>
      <c r="SOX73" s="184"/>
      <c r="SOY73" s="184"/>
      <c r="SOZ73" s="184"/>
      <c r="SPA73" s="183"/>
      <c r="SPB73" s="184"/>
      <c r="SPC73" s="184"/>
      <c r="SPD73" s="184"/>
      <c r="SPE73" s="184"/>
      <c r="SPF73" s="184"/>
      <c r="SPG73" s="184"/>
      <c r="SPH73" s="184"/>
      <c r="SPI73" s="184"/>
      <c r="SPJ73" s="184"/>
      <c r="SPK73" s="184"/>
      <c r="SPL73" s="184"/>
      <c r="SPM73" s="184"/>
      <c r="SPN73" s="184"/>
      <c r="SPO73" s="184"/>
      <c r="SPP73" s="184"/>
      <c r="SPQ73" s="184"/>
      <c r="SPR73" s="183"/>
      <c r="SPS73" s="184"/>
      <c r="SPT73" s="184"/>
      <c r="SPU73" s="184"/>
      <c r="SPV73" s="184"/>
      <c r="SPW73" s="184"/>
      <c r="SPX73" s="184"/>
      <c r="SPY73" s="184"/>
      <c r="SPZ73" s="184"/>
      <c r="SQA73" s="184"/>
      <c r="SQB73" s="184"/>
      <c r="SQC73" s="184"/>
      <c r="SQD73" s="184"/>
      <c r="SQE73" s="184"/>
      <c r="SQF73" s="184"/>
      <c r="SQG73" s="184"/>
      <c r="SQH73" s="184"/>
      <c r="SQI73" s="183"/>
      <c r="SQJ73" s="184"/>
      <c r="SQK73" s="184"/>
      <c r="SQL73" s="184"/>
      <c r="SQM73" s="184"/>
      <c r="SQN73" s="184"/>
      <c r="SQO73" s="184"/>
      <c r="SQP73" s="184"/>
      <c r="SQQ73" s="184"/>
      <c r="SQR73" s="184"/>
      <c r="SQS73" s="184"/>
      <c r="SQT73" s="184"/>
      <c r="SQU73" s="184"/>
      <c r="SQV73" s="184"/>
      <c r="SQW73" s="184"/>
      <c r="SQX73" s="184"/>
      <c r="SQY73" s="184"/>
      <c r="SQZ73" s="183"/>
      <c r="SRA73" s="184"/>
      <c r="SRB73" s="184"/>
      <c r="SRC73" s="184"/>
      <c r="SRD73" s="184"/>
      <c r="SRE73" s="184"/>
      <c r="SRF73" s="184"/>
      <c r="SRG73" s="184"/>
      <c r="SRH73" s="184"/>
      <c r="SRI73" s="184"/>
      <c r="SRJ73" s="184"/>
      <c r="SRK73" s="184"/>
      <c r="SRL73" s="184"/>
      <c r="SRM73" s="184"/>
      <c r="SRN73" s="184"/>
      <c r="SRO73" s="184"/>
      <c r="SRP73" s="184"/>
      <c r="SRQ73" s="183"/>
      <c r="SRR73" s="184"/>
      <c r="SRS73" s="184"/>
      <c r="SRT73" s="184"/>
      <c r="SRU73" s="184"/>
      <c r="SRV73" s="184"/>
      <c r="SRW73" s="184"/>
      <c r="SRX73" s="184"/>
      <c r="SRY73" s="184"/>
      <c r="SRZ73" s="184"/>
      <c r="SSA73" s="184"/>
      <c r="SSB73" s="184"/>
      <c r="SSC73" s="184"/>
      <c r="SSD73" s="184"/>
      <c r="SSE73" s="184"/>
      <c r="SSF73" s="184"/>
      <c r="SSG73" s="184"/>
      <c r="SSH73" s="183"/>
      <c r="SSI73" s="184"/>
      <c r="SSJ73" s="184"/>
      <c r="SSK73" s="184"/>
      <c r="SSL73" s="184"/>
      <c r="SSM73" s="184"/>
      <c r="SSN73" s="184"/>
      <c r="SSO73" s="184"/>
      <c r="SSP73" s="184"/>
      <c r="SSQ73" s="184"/>
      <c r="SSR73" s="184"/>
      <c r="SSS73" s="184"/>
      <c r="SST73" s="184"/>
      <c r="SSU73" s="184"/>
      <c r="SSV73" s="184"/>
      <c r="SSW73" s="184"/>
      <c r="SSX73" s="184"/>
      <c r="SSY73" s="183"/>
      <c r="SSZ73" s="184"/>
      <c r="STA73" s="184"/>
      <c r="STB73" s="184"/>
      <c r="STC73" s="184"/>
      <c r="STD73" s="184"/>
      <c r="STE73" s="184"/>
      <c r="STF73" s="184"/>
      <c r="STG73" s="184"/>
      <c r="STH73" s="184"/>
      <c r="STI73" s="184"/>
      <c r="STJ73" s="184"/>
      <c r="STK73" s="184"/>
      <c r="STL73" s="184"/>
      <c r="STM73" s="184"/>
      <c r="STN73" s="184"/>
      <c r="STO73" s="184"/>
      <c r="STP73" s="183"/>
      <c r="STQ73" s="184"/>
      <c r="STR73" s="184"/>
      <c r="STS73" s="184"/>
      <c r="STT73" s="184"/>
      <c r="STU73" s="184"/>
      <c r="STV73" s="184"/>
      <c r="STW73" s="184"/>
      <c r="STX73" s="184"/>
      <c r="STY73" s="184"/>
      <c r="STZ73" s="184"/>
      <c r="SUA73" s="184"/>
      <c r="SUB73" s="184"/>
      <c r="SUC73" s="184"/>
      <c r="SUD73" s="184"/>
      <c r="SUE73" s="184"/>
      <c r="SUF73" s="184"/>
      <c r="SUG73" s="183"/>
      <c r="SUH73" s="184"/>
      <c r="SUI73" s="184"/>
      <c r="SUJ73" s="184"/>
      <c r="SUK73" s="184"/>
      <c r="SUL73" s="184"/>
      <c r="SUM73" s="184"/>
      <c r="SUN73" s="184"/>
      <c r="SUO73" s="184"/>
      <c r="SUP73" s="184"/>
      <c r="SUQ73" s="184"/>
      <c r="SUR73" s="184"/>
      <c r="SUS73" s="184"/>
      <c r="SUT73" s="184"/>
      <c r="SUU73" s="184"/>
      <c r="SUV73" s="184"/>
      <c r="SUW73" s="184"/>
      <c r="SUX73" s="183"/>
      <c r="SUY73" s="184"/>
      <c r="SUZ73" s="184"/>
      <c r="SVA73" s="184"/>
      <c r="SVB73" s="184"/>
      <c r="SVC73" s="184"/>
      <c r="SVD73" s="184"/>
      <c r="SVE73" s="184"/>
      <c r="SVF73" s="184"/>
      <c r="SVG73" s="184"/>
      <c r="SVH73" s="184"/>
      <c r="SVI73" s="184"/>
      <c r="SVJ73" s="184"/>
      <c r="SVK73" s="184"/>
      <c r="SVL73" s="184"/>
      <c r="SVM73" s="184"/>
      <c r="SVN73" s="184"/>
      <c r="SVO73" s="183"/>
      <c r="SVP73" s="184"/>
      <c r="SVQ73" s="184"/>
      <c r="SVR73" s="184"/>
      <c r="SVS73" s="184"/>
      <c r="SVT73" s="184"/>
      <c r="SVU73" s="184"/>
      <c r="SVV73" s="184"/>
      <c r="SVW73" s="184"/>
      <c r="SVX73" s="184"/>
      <c r="SVY73" s="184"/>
      <c r="SVZ73" s="184"/>
      <c r="SWA73" s="184"/>
      <c r="SWB73" s="184"/>
      <c r="SWC73" s="184"/>
      <c r="SWD73" s="184"/>
      <c r="SWE73" s="184"/>
      <c r="SWF73" s="183"/>
      <c r="SWG73" s="184"/>
      <c r="SWH73" s="184"/>
      <c r="SWI73" s="184"/>
      <c r="SWJ73" s="184"/>
      <c r="SWK73" s="184"/>
      <c r="SWL73" s="184"/>
      <c r="SWM73" s="184"/>
      <c r="SWN73" s="184"/>
      <c r="SWO73" s="184"/>
      <c r="SWP73" s="184"/>
      <c r="SWQ73" s="184"/>
      <c r="SWR73" s="184"/>
      <c r="SWS73" s="184"/>
      <c r="SWT73" s="184"/>
      <c r="SWU73" s="184"/>
      <c r="SWV73" s="184"/>
      <c r="SWW73" s="183"/>
      <c r="SWX73" s="184"/>
      <c r="SWY73" s="184"/>
      <c r="SWZ73" s="184"/>
      <c r="SXA73" s="184"/>
      <c r="SXB73" s="184"/>
      <c r="SXC73" s="184"/>
      <c r="SXD73" s="184"/>
      <c r="SXE73" s="184"/>
      <c r="SXF73" s="184"/>
      <c r="SXG73" s="184"/>
      <c r="SXH73" s="184"/>
      <c r="SXI73" s="184"/>
      <c r="SXJ73" s="184"/>
      <c r="SXK73" s="184"/>
      <c r="SXL73" s="184"/>
      <c r="SXM73" s="184"/>
      <c r="SXN73" s="183"/>
      <c r="SXO73" s="184"/>
      <c r="SXP73" s="184"/>
      <c r="SXQ73" s="184"/>
      <c r="SXR73" s="184"/>
      <c r="SXS73" s="184"/>
      <c r="SXT73" s="184"/>
      <c r="SXU73" s="184"/>
      <c r="SXV73" s="184"/>
      <c r="SXW73" s="184"/>
      <c r="SXX73" s="184"/>
      <c r="SXY73" s="184"/>
      <c r="SXZ73" s="184"/>
      <c r="SYA73" s="184"/>
      <c r="SYB73" s="184"/>
      <c r="SYC73" s="184"/>
      <c r="SYD73" s="184"/>
      <c r="SYE73" s="183"/>
      <c r="SYF73" s="184"/>
      <c r="SYG73" s="184"/>
      <c r="SYH73" s="184"/>
      <c r="SYI73" s="184"/>
      <c r="SYJ73" s="184"/>
      <c r="SYK73" s="184"/>
      <c r="SYL73" s="184"/>
      <c r="SYM73" s="184"/>
      <c r="SYN73" s="184"/>
      <c r="SYO73" s="184"/>
      <c r="SYP73" s="184"/>
      <c r="SYQ73" s="184"/>
      <c r="SYR73" s="184"/>
      <c r="SYS73" s="184"/>
      <c r="SYT73" s="184"/>
      <c r="SYU73" s="184"/>
      <c r="SYV73" s="183"/>
      <c r="SYW73" s="184"/>
      <c r="SYX73" s="184"/>
      <c r="SYY73" s="184"/>
      <c r="SYZ73" s="184"/>
      <c r="SZA73" s="184"/>
      <c r="SZB73" s="184"/>
      <c r="SZC73" s="184"/>
      <c r="SZD73" s="184"/>
      <c r="SZE73" s="184"/>
      <c r="SZF73" s="184"/>
      <c r="SZG73" s="184"/>
      <c r="SZH73" s="184"/>
      <c r="SZI73" s="184"/>
      <c r="SZJ73" s="184"/>
      <c r="SZK73" s="184"/>
      <c r="SZL73" s="184"/>
      <c r="SZM73" s="183"/>
      <c r="SZN73" s="184"/>
      <c r="SZO73" s="184"/>
      <c r="SZP73" s="184"/>
      <c r="SZQ73" s="184"/>
      <c r="SZR73" s="184"/>
      <c r="SZS73" s="184"/>
      <c r="SZT73" s="184"/>
      <c r="SZU73" s="184"/>
      <c r="SZV73" s="184"/>
      <c r="SZW73" s="184"/>
      <c r="SZX73" s="184"/>
      <c r="SZY73" s="184"/>
      <c r="SZZ73" s="184"/>
      <c r="TAA73" s="184"/>
      <c r="TAB73" s="184"/>
      <c r="TAC73" s="184"/>
      <c r="TAD73" s="183"/>
      <c r="TAE73" s="184"/>
      <c r="TAF73" s="184"/>
      <c r="TAG73" s="184"/>
      <c r="TAH73" s="184"/>
      <c r="TAI73" s="184"/>
      <c r="TAJ73" s="184"/>
      <c r="TAK73" s="184"/>
      <c r="TAL73" s="184"/>
      <c r="TAM73" s="184"/>
      <c r="TAN73" s="184"/>
      <c r="TAO73" s="184"/>
      <c r="TAP73" s="184"/>
      <c r="TAQ73" s="184"/>
      <c r="TAR73" s="184"/>
      <c r="TAS73" s="184"/>
      <c r="TAT73" s="184"/>
      <c r="TAU73" s="183"/>
      <c r="TAV73" s="184"/>
      <c r="TAW73" s="184"/>
      <c r="TAX73" s="184"/>
      <c r="TAY73" s="184"/>
      <c r="TAZ73" s="184"/>
      <c r="TBA73" s="184"/>
      <c r="TBB73" s="184"/>
      <c r="TBC73" s="184"/>
      <c r="TBD73" s="184"/>
      <c r="TBE73" s="184"/>
      <c r="TBF73" s="184"/>
      <c r="TBG73" s="184"/>
      <c r="TBH73" s="184"/>
      <c r="TBI73" s="184"/>
      <c r="TBJ73" s="184"/>
      <c r="TBK73" s="184"/>
      <c r="TBL73" s="183"/>
      <c r="TBM73" s="184"/>
      <c r="TBN73" s="184"/>
      <c r="TBO73" s="184"/>
      <c r="TBP73" s="184"/>
      <c r="TBQ73" s="184"/>
      <c r="TBR73" s="184"/>
      <c r="TBS73" s="184"/>
      <c r="TBT73" s="184"/>
      <c r="TBU73" s="184"/>
      <c r="TBV73" s="184"/>
      <c r="TBW73" s="184"/>
      <c r="TBX73" s="184"/>
      <c r="TBY73" s="184"/>
      <c r="TBZ73" s="184"/>
      <c r="TCA73" s="184"/>
      <c r="TCB73" s="184"/>
      <c r="TCC73" s="183"/>
      <c r="TCD73" s="184"/>
      <c r="TCE73" s="184"/>
      <c r="TCF73" s="184"/>
      <c r="TCG73" s="184"/>
      <c r="TCH73" s="184"/>
      <c r="TCI73" s="184"/>
      <c r="TCJ73" s="184"/>
      <c r="TCK73" s="184"/>
      <c r="TCL73" s="184"/>
      <c r="TCM73" s="184"/>
      <c r="TCN73" s="184"/>
      <c r="TCO73" s="184"/>
      <c r="TCP73" s="184"/>
      <c r="TCQ73" s="184"/>
      <c r="TCR73" s="184"/>
      <c r="TCS73" s="184"/>
      <c r="TCT73" s="183"/>
      <c r="TCU73" s="184"/>
      <c r="TCV73" s="184"/>
      <c r="TCW73" s="184"/>
      <c r="TCX73" s="184"/>
      <c r="TCY73" s="184"/>
      <c r="TCZ73" s="184"/>
      <c r="TDA73" s="184"/>
      <c r="TDB73" s="184"/>
      <c r="TDC73" s="184"/>
      <c r="TDD73" s="184"/>
      <c r="TDE73" s="184"/>
      <c r="TDF73" s="184"/>
      <c r="TDG73" s="184"/>
      <c r="TDH73" s="184"/>
      <c r="TDI73" s="184"/>
      <c r="TDJ73" s="184"/>
      <c r="TDK73" s="183"/>
      <c r="TDL73" s="184"/>
      <c r="TDM73" s="184"/>
      <c r="TDN73" s="184"/>
      <c r="TDO73" s="184"/>
      <c r="TDP73" s="184"/>
      <c r="TDQ73" s="184"/>
      <c r="TDR73" s="184"/>
      <c r="TDS73" s="184"/>
      <c r="TDT73" s="184"/>
      <c r="TDU73" s="184"/>
      <c r="TDV73" s="184"/>
      <c r="TDW73" s="184"/>
      <c r="TDX73" s="184"/>
      <c r="TDY73" s="184"/>
      <c r="TDZ73" s="184"/>
      <c r="TEA73" s="184"/>
      <c r="TEB73" s="183"/>
      <c r="TEC73" s="184"/>
      <c r="TED73" s="184"/>
      <c r="TEE73" s="184"/>
      <c r="TEF73" s="184"/>
      <c r="TEG73" s="184"/>
      <c r="TEH73" s="184"/>
      <c r="TEI73" s="184"/>
      <c r="TEJ73" s="184"/>
      <c r="TEK73" s="184"/>
      <c r="TEL73" s="184"/>
      <c r="TEM73" s="184"/>
      <c r="TEN73" s="184"/>
      <c r="TEO73" s="184"/>
      <c r="TEP73" s="184"/>
      <c r="TEQ73" s="184"/>
      <c r="TER73" s="184"/>
      <c r="TES73" s="183"/>
      <c r="TET73" s="184"/>
      <c r="TEU73" s="184"/>
      <c r="TEV73" s="184"/>
      <c r="TEW73" s="184"/>
      <c r="TEX73" s="184"/>
      <c r="TEY73" s="184"/>
      <c r="TEZ73" s="184"/>
      <c r="TFA73" s="184"/>
      <c r="TFB73" s="184"/>
      <c r="TFC73" s="184"/>
      <c r="TFD73" s="184"/>
      <c r="TFE73" s="184"/>
      <c r="TFF73" s="184"/>
      <c r="TFG73" s="184"/>
      <c r="TFH73" s="184"/>
      <c r="TFI73" s="184"/>
      <c r="TFJ73" s="183"/>
      <c r="TFK73" s="184"/>
      <c r="TFL73" s="184"/>
      <c r="TFM73" s="184"/>
      <c r="TFN73" s="184"/>
      <c r="TFO73" s="184"/>
      <c r="TFP73" s="184"/>
      <c r="TFQ73" s="184"/>
      <c r="TFR73" s="184"/>
      <c r="TFS73" s="184"/>
      <c r="TFT73" s="184"/>
      <c r="TFU73" s="184"/>
      <c r="TFV73" s="184"/>
      <c r="TFW73" s="184"/>
      <c r="TFX73" s="184"/>
      <c r="TFY73" s="184"/>
      <c r="TFZ73" s="184"/>
      <c r="TGA73" s="183"/>
      <c r="TGB73" s="184"/>
      <c r="TGC73" s="184"/>
      <c r="TGD73" s="184"/>
      <c r="TGE73" s="184"/>
      <c r="TGF73" s="184"/>
      <c r="TGG73" s="184"/>
      <c r="TGH73" s="184"/>
      <c r="TGI73" s="184"/>
      <c r="TGJ73" s="184"/>
      <c r="TGK73" s="184"/>
      <c r="TGL73" s="184"/>
      <c r="TGM73" s="184"/>
      <c r="TGN73" s="184"/>
      <c r="TGO73" s="184"/>
      <c r="TGP73" s="184"/>
      <c r="TGQ73" s="184"/>
      <c r="TGR73" s="183"/>
      <c r="TGS73" s="184"/>
      <c r="TGT73" s="184"/>
      <c r="TGU73" s="184"/>
      <c r="TGV73" s="184"/>
      <c r="TGW73" s="184"/>
      <c r="TGX73" s="184"/>
      <c r="TGY73" s="184"/>
      <c r="TGZ73" s="184"/>
      <c r="THA73" s="184"/>
      <c r="THB73" s="184"/>
      <c r="THC73" s="184"/>
      <c r="THD73" s="184"/>
      <c r="THE73" s="184"/>
      <c r="THF73" s="184"/>
      <c r="THG73" s="184"/>
      <c r="THH73" s="184"/>
      <c r="THI73" s="183"/>
      <c r="THJ73" s="184"/>
      <c r="THK73" s="184"/>
      <c r="THL73" s="184"/>
      <c r="THM73" s="184"/>
      <c r="THN73" s="184"/>
      <c r="THO73" s="184"/>
      <c r="THP73" s="184"/>
      <c r="THQ73" s="184"/>
      <c r="THR73" s="184"/>
      <c r="THS73" s="184"/>
      <c r="THT73" s="184"/>
      <c r="THU73" s="184"/>
      <c r="THV73" s="184"/>
      <c r="THW73" s="184"/>
      <c r="THX73" s="184"/>
      <c r="THY73" s="184"/>
      <c r="THZ73" s="183"/>
      <c r="TIA73" s="184"/>
      <c r="TIB73" s="184"/>
      <c r="TIC73" s="184"/>
      <c r="TID73" s="184"/>
      <c r="TIE73" s="184"/>
      <c r="TIF73" s="184"/>
      <c r="TIG73" s="184"/>
      <c r="TIH73" s="184"/>
      <c r="TII73" s="184"/>
      <c r="TIJ73" s="184"/>
      <c r="TIK73" s="184"/>
      <c r="TIL73" s="184"/>
      <c r="TIM73" s="184"/>
      <c r="TIN73" s="184"/>
      <c r="TIO73" s="184"/>
      <c r="TIP73" s="184"/>
      <c r="TIQ73" s="183"/>
      <c r="TIR73" s="184"/>
      <c r="TIS73" s="184"/>
      <c r="TIT73" s="184"/>
      <c r="TIU73" s="184"/>
      <c r="TIV73" s="184"/>
      <c r="TIW73" s="184"/>
      <c r="TIX73" s="184"/>
      <c r="TIY73" s="184"/>
      <c r="TIZ73" s="184"/>
      <c r="TJA73" s="184"/>
      <c r="TJB73" s="184"/>
      <c r="TJC73" s="184"/>
      <c r="TJD73" s="184"/>
      <c r="TJE73" s="184"/>
      <c r="TJF73" s="184"/>
      <c r="TJG73" s="184"/>
      <c r="TJH73" s="183"/>
      <c r="TJI73" s="184"/>
      <c r="TJJ73" s="184"/>
      <c r="TJK73" s="184"/>
      <c r="TJL73" s="184"/>
      <c r="TJM73" s="184"/>
      <c r="TJN73" s="184"/>
      <c r="TJO73" s="184"/>
      <c r="TJP73" s="184"/>
      <c r="TJQ73" s="184"/>
      <c r="TJR73" s="184"/>
      <c r="TJS73" s="184"/>
      <c r="TJT73" s="184"/>
      <c r="TJU73" s="184"/>
      <c r="TJV73" s="184"/>
      <c r="TJW73" s="184"/>
      <c r="TJX73" s="184"/>
      <c r="TJY73" s="183"/>
      <c r="TJZ73" s="184"/>
      <c r="TKA73" s="184"/>
      <c r="TKB73" s="184"/>
      <c r="TKC73" s="184"/>
      <c r="TKD73" s="184"/>
      <c r="TKE73" s="184"/>
      <c r="TKF73" s="184"/>
      <c r="TKG73" s="184"/>
      <c r="TKH73" s="184"/>
      <c r="TKI73" s="184"/>
      <c r="TKJ73" s="184"/>
      <c r="TKK73" s="184"/>
      <c r="TKL73" s="184"/>
      <c r="TKM73" s="184"/>
      <c r="TKN73" s="184"/>
      <c r="TKO73" s="184"/>
      <c r="TKP73" s="183"/>
      <c r="TKQ73" s="184"/>
      <c r="TKR73" s="184"/>
      <c r="TKS73" s="184"/>
      <c r="TKT73" s="184"/>
      <c r="TKU73" s="184"/>
      <c r="TKV73" s="184"/>
      <c r="TKW73" s="184"/>
      <c r="TKX73" s="184"/>
      <c r="TKY73" s="184"/>
      <c r="TKZ73" s="184"/>
      <c r="TLA73" s="184"/>
      <c r="TLB73" s="184"/>
      <c r="TLC73" s="184"/>
      <c r="TLD73" s="184"/>
      <c r="TLE73" s="184"/>
      <c r="TLF73" s="184"/>
      <c r="TLG73" s="183"/>
      <c r="TLH73" s="184"/>
      <c r="TLI73" s="184"/>
      <c r="TLJ73" s="184"/>
      <c r="TLK73" s="184"/>
      <c r="TLL73" s="184"/>
      <c r="TLM73" s="184"/>
      <c r="TLN73" s="184"/>
      <c r="TLO73" s="184"/>
      <c r="TLP73" s="184"/>
      <c r="TLQ73" s="184"/>
      <c r="TLR73" s="184"/>
      <c r="TLS73" s="184"/>
      <c r="TLT73" s="184"/>
      <c r="TLU73" s="184"/>
      <c r="TLV73" s="184"/>
      <c r="TLW73" s="184"/>
      <c r="TLX73" s="183"/>
      <c r="TLY73" s="184"/>
      <c r="TLZ73" s="184"/>
      <c r="TMA73" s="184"/>
      <c r="TMB73" s="184"/>
      <c r="TMC73" s="184"/>
      <c r="TMD73" s="184"/>
      <c r="TME73" s="184"/>
      <c r="TMF73" s="184"/>
      <c r="TMG73" s="184"/>
      <c r="TMH73" s="184"/>
      <c r="TMI73" s="184"/>
      <c r="TMJ73" s="184"/>
      <c r="TMK73" s="184"/>
      <c r="TML73" s="184"/>
      <c r="TMM73" s="184"/>
      <c r="TMN73" s="184"/>
      <c r="TMO73" s="183"/>
      <c r="TMP73" s="184"/>
      <c r="TMQ73" s="184"/>
      <c r="TMR73" s="184"/>
      <c r="TMS73" s="184"/>
      <c r="TMT73" s="184"/>
      <c r="TMU73" s="184"/>
      <c r="TMV73" s="184"/>
      <c r="TMW73" s="184"/>
      <c r="TMX73" s="184"/>
      <c r="TMY73" s="184"/>
      <c r="TMZ73" s="184"/>
      <c r="TNA73" s="184"/>
      <c r="TNB73" s="184"/>
      <c r="TNC73" s="184"/>
      <c r="TND73" s="184"/>
      <c r="TNE73" s="184"/>
      <c r="TNF73" s="183"/>
      <c r="TNG73" s="184"/>
      <c r="TNH73" s="184"/>
      <c r="TNI73" s="184"/>
      <c r="TNJ73" s="184"/>
      <c r="TNK73" s="184"/>
      <c r="TNL73" s="184"/>
      <c r="TNM73" s="184"/>
      <c r="TNN73" s="184"/>
      <c r="TNO73" s="184"/>
      <c r="TNP73" s="184"/>
      <c r="TNQ73" s="184"/>
      <c r="TNR73" s="184"/>
      <c r="TNS73" s="184"/>
      <c r="TNT73" s="184"/>
      <c r="TNU73" s="184"/>
      <c r="TNV73" s="184"/>
      <c r="TNW73" s="183"/>
      <c r="TNX73" s="184"/>
      <c r="TNY73" s="184"/>
      <c r="TNZ73" s="184"/>
      <c r="TOA73" s="184"/>
      <c r="TOB73" s="184"/>
      <c r="TOC73" s="184"/>
      <c r="TOD73" s="184"/>
      <c r="TOE73" s="184"/>
      <c r="TOF73" s="184"/>
      <c r="TOG73" s="184"/>
      <c r="TOH73" s="184"/>
      <c r="TOI73" s="184"/>
      <c r="TOJ73" s="184"/>
      <c r="TOK73" s="184"/>
      <c r="TOL73" s="184"/>
      <c r="TOM73" s="184"/>
      <c r="TON73" s="183"/>
      <c r="TOO73" s="184"/>
      <c r="TOP73" s="184"/>
      <c r="TOQ73" s="184"/>
      <c r="TOR73" s="184"/>
      <c r="TOS73" s="184"/>
      <c r="TOT73" s="184"/>
      <c r="TOU73" s="184"/>
      <c r="TOV73" s="184"/>
      <c r="TOW73" s="184"/>
      <c r="TOX73" s="184"/>
      <c r="TOY73" s="184"/>
      <c r="TOZ73" s="184"/>
      <c r="TPA73" s="184"/>
      <c r="TPB73" s="184"/>
      <c r="TPC73" s="184"/>
      <c r="TPD73" s="184"/>
      <c r="TPE73" s="183"/>
      <c r="TPF73" s="184"/>
      <c r="TPG73" s="184"/>
      <c r="TPH73" s="184"/>
      <c r="TPI73" s="184"/>
      <c r="TPJ73" s="184"/>
      <c r="TPK73" s="184"/>
      <c r="TPL73" s="184"/>
      <c r="TPM73" s="184"/>
      <c r="TPN73" s="184"/>
      <c r="TPO73" s="184"/>
      <c r="TPP73" s="184"/>
      <c r="TPQ73" s="184"/>
      <c r="TPR73" s="184"/>
      <c r="TPS73" s="184"/>
      <c r="TPT73" s="184"/>
      <c r="TPU73" s="184"/>
      <c r="TPV73" s="183"/>
      <c r="TPW73" s="184"/>
      <c r="TPX73" s="184"/>
      <c r="TPY73" s="184"/>
      <c r="TPZ73" s="184"/>
      <c r="TQA73" s="184"/>
      <c r="TQB73" s="184"/>
      <c r="TQC73" s="184"/>
      <c r="TQD73" s="184"/>
      <c r="TQE73" s="184"/>
      <c r="TQF73" s="184"/>
      <c r="TQG73" s="184"/>
      <c r="TQH73" s="184"/>
      <c r="TQI73" s="184"/>
      <c r="TQJ73" s="184"/>
      <c r="TQK73" s="184"/>
      <c r="TQL73" s="184"/>
      <c r="TQM73" s="183"/>
      <c r="TQN73" s="184"/>
      <c r="TQO73" s="184"/>
      <c r="TQP73" s="184"/>
      <c r="TQQ73" s="184"/>
      <c r="TQR73" s="184"/>
      <c r="TQS73" s="184"/>
      <c r="TQT73" s="184"/>
      <c r="TQU73" s="184"/>
      <c r="TQV73" s="184"/>
      <c r="TQW73" s="184"/>
      <c r="TQX73" s="184"/>
      <c r="TQY73" s="184"/>
      <c r="TQZ73" s="184"/>
      <c r="TRA73" s="184"/>
      <c r="TRB73" s="184"/>
      <c r="TRC73" s="184"/>
      <c r="TRD73" s="183"/>
      <c r="TRE73" s="184"/>
      <c r="TRF73" s="184"/>
      <c r="TRG73" s="184"/>
      <c r="TRH73" s="184"/>
      <c r="TRI73" s="184"/>
      <c r="TRJ73" s="184"/>
      <c r="TRK73" s="184"/>
      <c r="TRL73" s="184"/>
      <c r="TRM73" s="184"/>
      <c r="TRN73" s="184"/>
      <c r="TRO73" s="184"/>
      <c r="TRP73" s="184"/>
      <c r="TRQ73" s="184"/>
      <c r="TRR73" s="184"/>
      <c r="TRS73" s="184"/>
      <c r="TRT73" s="184"/>
      <c r="TRU73" s="183"/>
      <c r="TRV73" s="184"/>
      <c r="TRW73" s="184"/>
      <c r="TRX73" s="184"/>
      <c r="TRY73" s="184"/>
      <c r="TRZ73" s="184"/>
      <c r="TSA73" s="184"/>
      <c r="TSB73" s="184"/>
      <c r="TSC73" s="184"/>
      <c r="TSD73" s="184"/>
      <c r="TSE73" s="184"/>
      <c r="TSF73" s="184"/>
      <c r="TSG73" s="184"/>
      <c r="TSH73" s="184"/>
      <c r="TSI73" s="184"/>
      <c r="TSJ73" s="184"/>
      <c r="TSK73" s="184"/>
      <c r="TSL73" s="183"/>
      <c r="TSM73" s="184"/>
      <c r="TSN73" s="184"/>
      <c r="TSO73" s="184"/>
      <c r="TSP73" s="184"/>
      <c r="TSQ73" s="184"/>
      <c r="TSR73" s="184"/>
      <c r="TSS73" s="184"/>
      <c r="TST73" s="184"/>
      <c r="TSU73" s="184"/>
      <c r="TSV73" s="184"/>
      <c r="TSW73" s="184"/>
      <c r="TSX73" s="184"/>
      <c r="TSY73" s="184"/>
      <c r="TSZ73" s="184"/>
      <c r="TTA73" s="184"/>
      <c r="TTB73" s="184"/>
      <c r="TTC73" s="183"/>
      <c r="TTD73" s="184"/>
      <c r="TTE73" s="184"/>
      <c r="TTF73" s="184"/>
      <c r="TTG73" s="184"/>
      <c r="TTH73" s="184"/>
      <c r="TTI73" s="184"/>
      <c r="TTJ73" s="184"/>
      <c r="TTK73" s="184"/>
      <c r="TTL73" s="184"/>
      <c r="TTM73" s="184"/>
      <c r="TTN73" s="184"/>
      <c r="TTO73" s="184"/>
      <c r="TTP73" s="184"/>
      <c r="TTQ73" s="184"/>
      <c r="TTR73" s="184"/>
      <c r="TTS73" s="184"/>
      <c r="TTT73" s="183"/>
      <c r="TTU73" s="184"/>
      <c r="TTV73" s="184"/>
      <c r="TTW73" s="184"/>
      <c r="TTX73" s="184"/>
      <c r="TTY73" s="184"/>
      <c r="TTZ73" s="184"/>
      <c r="TUA73" s="184"/>
      <c r="TUB73" s="184"/>
      <c r="TUC73" s="184"/>
      <c r="TUD73" s="184"/>
      <c r="TUE73" s="184"/>
      <c r="TUF73" s="184"/>
      <c r="TUG73" s="184"/>
      <c r="TUH73" s="184"/>
      <c r="TUI73" s="184"/>
      <c r="TUJ73" s="184"/>
      <c r="TUK73" s="183"/>
      <c r="TUL73" s="184"/>
      <c r="TUM73" s="184"/>
      <c r="TUN73" s="184"/>
      <c r="TUO73" s="184"/>
      <c r="TUP73" s="184"/>
      <c r="TUQ73" s="184"/>
      <c r="TUR73" s="184"/>
      <c r="TUS73" s="184"/>
      <c r="TUT73" s="184"/>
      <c r="TUU73" s="184"/>
      <c r="TUV73" s="184"/>
      <c r="TUW73" s="184"/>
      <c r="TUX73" s="184"/>
      <c r="TUY73" s="184"/>
      <c r="TUZ73" s="184"/>
      <c r="TVA73" s="184"/>
      <c r="TVB73" s="183"/>
      <c r="TVC73" s="184"/>
      <c r="TVD73" s="184"/>
      <c r="TVE73" s="184"/>
      <c r="TVF73" s="184"/>
      <c r="TVG73" s="184"/>
      <c r="TVH73" s="184"/>
      <c r="TVI73" s="184"/>
      <c r="TVJ73" s="184"/>
      <c r="TVK73" s="184"/>
      <c r="TVL73" s="184"/>
      <c r="TVM73" s="184"/>
      <c r="TVN73" s="184"/>
      <c r="TVO73" s="184"/>
      <c r="TVP73" s="184"/>
      <c r="TVQ73" s="184"/>
      <c r="TVR73" s="184"/>
      <c r="TVS73" s="183"/>
      <c r="TVT73" s="184"/>
      <c r="TVU73" s="184"/>
      <c r="TVV73" s="184"/>
      <c r="TVW73" s="184"/>
      <c r="TVX73" s="184"/>
      <c r="TVY73" s="184"/>
      <c r="TVZ73" s="184"/>
      <c r="TWA73" s="184"/>
      <c r="TWB73" s="184"/>
      <c r="TWC73" s="184"/>
      <c r="TWD73" s="184"/>
      <c r="TWE73" s="184"/>
      <c r="TWF73" s="184"/>
      <c r="TWG73" s="184"/>
      <c r="TWH73" s="184"/>
      <c r="TWI73" s="184"/>
      <c r="TWJ73" s="183"/>
      <c r="TWK73" s="184"/>
      <c r="TWL73" s="184"/>
      <c r="TWM73" s="184"/>
      <c r="TWN73" s="184"/>
      <c r="TWO73" s="184"/>
      <c r="TWP73" s="184"/>
      <c r="TWQ73" s="184"/>
      <c r="TWR73" s="184"/>
      <c r="TWS73" s="184"/>
      <c r="TWT73" s="184"/>
      <c r="TWU73" s="184"/>
      <c r="TWV73" s="184"/>
      <c r="TWW73" s="184"/>
      <c r="TWX73" s="184"/>
      <c r="TWY73" s="184"/>
      <c r="TWZ73" s="184"/>
      <c r="TXA73" s="183"/>
      <c r="TXB73" s="184"/>
      <c r="TXC73" s="184"/>
      <c r="TXD73" s="184"/>
      <c r="TXE73" s="184"/>
      <c r="TXF73" s="184"/>
      <c r="TXG73" s="184"/>
      <c r="TXH73" s="184"/>
      <c r="TXI73" s="184"/>
      <c r="TXJ73" s="184"/>
      <c r="TXK73" s="184"/>
      <c r="TXL73" s="184"/>
      <c r="TXM73" s="184"/>
      <c r="TXN73" s="184"/>
      <c r="TXO73" s="184"/>
      <c r="TXP73" s="184"/>
      <c r="TXQ73" s="184"/>
      <c r="TXR73" s="183"/>
      <c r="TXS73" s="184"/>
      <c r="TXT73" s="184"/>
      <c r="TXU73" s="184"/>
      <c r="TXV73" s="184"/>
      <c r="TXW73" s="184"/>
      <c r="TXX73" s="184"/>
      <c r="TXY73" s="184"/>
      <c r="TXZ73" s="184"/>
      <c r="TYA73" s="184"/>
      <c r="TYB73" s="184"/>
      <c r="TYC73" s="184"/>
      <c r="TYD73" s="184"/>
      <c r="TYE73" s="184"/>
      <c r="TYF73" s="184"/>
      <c r="TYG73" s="184"/>
      <c r="TYH73" s="184"/>
      <c r="TYI73" s="183"/>
      <c r="TYJ73" s="184"/>
      <c r="TYK73" s="184"/>
      <c r="TYL73" s="184"/>
      <c r="TYM73" s="184"/>
      <c r="TYN73" s="184"/>
      <c r="TYO73" s="184"/>
      <c r="TYP73" s="184"/>
      <c r="TYQ73" s="184"/>
      <c r="TYR73" s="184"/>
      <c r="TYS73" s="184"/>
      <c r="TYT73" s="184"/>
      <c r="TYU73" s="184"/>
      <c r="TYV73" s="184"/>
      <c r="TYW73" s="184"/>
      <c r="TYX73" s="184"/>
      <c r="TYY73" s="184"/>
      <c r="TYZ73" s="183"/>
      <c r="TZA73" s="184"/>
      <c r="TZB73" s="184"/>
      <c r="TZC73" s="184"/>
      <c r="TZD73" s="184"/>
      <c r="TZE73" s="184"/>
      <c r="TZF73" s="184"/>
      <c r="TZG73" s="184"/>
      <c r="TZH73" s="184"/>
      <c r="TZI73" s="184"/>
      <c r="TZJ73" s="184"/>
      <c r="TZK73" s="184"/>
      <c r="TZL73" s="184"/>
      <c r="TZM73" s="184"/>
      <c r="TZN73" s="184"/>
      <c r="TZO73" s="184"/>
      <c r="TZP73" s="184"/>
      <c r="TZQ73" s="183"/>
      <c r="TZR73" s="184"/>
      <c r="TZS73" s="184"/>
      <c r="TZT73" s="184"/>
      <c r="TZU73" s="184"/>
      <c r="TZV73" s="184"/>
      <c r="TZW73" s="184"/>
      <c r="TZX73" s="184"/>
      <c r="TZY73" s="184"/>
      <c r="TZZ73" s="184"/>
      <c r="UAA73" s="184"/>
      <c r="UAB73" s="184"/>
      <c r="UAC73" s="184"/>
      <c r="UAD73" s="184"/>
      <c r="UAE73" s="184"/>
      <c r="UAF73" s="184"/>
      <c r="UAG73" s="184"/>
      <c r="UAH73" s="183"/>
      <c r="UAI73" s="184"/>
      <c r="UAJ73" s="184"/>
      <c r="UAK73" s="184"/>
      <c r="UAL73" s="184"/>
      <c r="UAM73" s="184"/>
      <c r="UAN73" s="184"/>
      <c r="UAO73" s="184"/>
      <c r="UAP73" s="184"/>
      <c r="UAQ73" s="184"/>
      <c r="UAR73" s="184"/>
      <c r="UAS73" s="184"/>
      <c r="UAT73" s="184"/>
      <c r="UAU73" s="184"/>
      <c r="UAV73" s="184"/>
      <c r="UAW73" s="184"/>
      <c r="UAX73" s="184"/>
      <c r="UAY73" s="183"/>
      <c r="UAZ73" s="184"/>
      <c r="UBA73" s="184"/>
      <c r="UBB73" s="184"/>
      <c r="UBC73" s="184"/>
      <c r="UBD73" s="184"/>
      <c r="UBE73" s="184"/>
      <c r="UBF73" s="184"/>
      <c r="UBG73" s="184"/>
      <c r="UBH73" s="184"/>
      <c r="UBI73" s="184"/>
      <c r="UBJ73" s="184"/>
      <c r="UBK73" s="184"/>
      <c r="UBL73" s="184"/>
      <c r="UBM73" s="184"/>
      <c r="UBN73" s="184"/>
      <c r="UBO73" s="184"/>
      <c r="UBP73" s="183"/>
      <c r="UBQ73" s="184"/>
      <c r="UBR73" s="184"/>
      <c r="UBS73" s="184"/>
      <c r="UBT73" s="184"/>
      <c r="UBU73" s="184"/>
      <c r="UBV73" s="184"/>
      <c r="UBW73" s="184"/>
      <c r="UBX73" s="184"/>
      <c r="UBY73" s="184"/>
      <c r="UBZ73" s="184"/>
      <c r="UCA73" s="184"/>
      <c r="UCB73" s="184"/>
      <c r="UCC73" s="184"/>
      <c r="UCD73" s="184"/>
      <c r="UCE73" s="184"/>
      <c r="UCF73" s="184"/>
      <c r="UCG73" s="183"/>
      <c r="UCH73" s="184"/>
      <c r="UCI73" s="184"/>
      <c r="UCJ73" s="184"/>
      <c r="UCK73" s="184"/>
      <c r="UCL73" s="184"/>
      <c r="UCM73" s="184"/>
      <c r="UCN73" s="184"/>
      <c r="UCO73" s="184"/>
      <c r="UCP73" s="184"/>
      <c r="UCQ73" s="184"/>
      <c r="UCR73" s="184"/>
      <c r="UCS73" s="184"/>
      <c r="UCT73" s="184"/>
      <c r="UCU73" s="184"/>
      <c r="UCV73" s="184"/>
      <c r="UCW73" s="184"/>
      <c r="UCX73" s="183"/>
      <c r="UCY73" s="184"/>
      <c r="UCZ73" s="184"/>
      <c r="UDA73" s="184"/>
      <c r="UDB73" s="184"/>
      <c r="UDC73" s="184"/>
      <c r="UDD73" s="184"/>
      <c r="UDE73" s="184"/>
      <c r="UDF73" s="184"/>
      <c r="UDG73" s="184"/>
      <c r="UDH73" s="184"/>
      <c r="UDI73" s="184"/>
      <c r="UDJ73" s="184"/>
      <c r="UDK73" s="184"/>
      <c r="UDL73" s="184"/>
      <c r="UDM73" s="184"/>
      <c r="UDN73" s="184"/>
      <c r="UDO73" s="183"/>
      <c r="UDP73" s="184"/>
      <c r="UDQ73" s="184"/>
      <c r="UDR73" s="184"/>
      <c r="UDS73" s="184"/>
      <c r="UDT73" s="184"/>
      <c r="UDU73" s="184"/>
      <c r="UDV73" s="184"/>
      <c r="UDW73" s="184"/>
      <c r="UDX73" s="184"/>
      <c r="UDY73" s="184"/>
      <c r="UDZ73" s="184"/>
      <c r="UEA73" s="184"/>
      <c r="UEB73" s="184"/>
      <c r="UEC73" s="184"/>
      <c r="UED73" s="184"/>
      <c r="UEE73" s="184"/>
      <c r="UEF73" s="183"/>
      <c r="UEG73" s="184"/>
      <c r="UEH73" s="184"/>
      <c r="UEI73" s="184"/>
      <c r="UEJ73" s="184"/>
      <c r="UEK73" s="184"/>
      <c r="UEL73" s="184"/>
      <c r="UEM73" s="184"/>
      <c r="UEN73" s="184"/>
      <c r="UEO73" s="184"/>
      <c r="UEP73" s="184"/>
      <c r="UEQ73" s="184"/>
      <c r="UER73" s="184"/>
      <c r="UES73" s="184"/>
      <c r="UET73" s="184"/>
      <c r="UEU73" s="184"/>
      <c r="UEV73" s="184"/>
      <c r="UEW73" s="183"/>
      <c r="UEX73" s="184"/>
      <c r="UEY73" s="184"/>
      <c r="UEZ73" s="184"/>
      <c r="UFA73" s="184"/>
      <c r="UFB73" s="184"/>
      <c r="UFC73" s="184"/>
      <c r="UFD73" s="184"/>
      <c r="UFE73" s="184"/>
      <c r="UFF73" s="184"/>
      <c r="UFG73" s="184"/>
      <c r="UFH73" s="184"/>
      <c r="UFI73" s="184"/>
      <c r="UFJ73" s="184"/>
      <c r="UFK73" s="184"/>
      <c r="UFL73" s="184"/>
      <c r="UFM73" s="184"/>
      <c r="UFN73" s="183"/>
      <c r="UFO73" s="184"/>
      <c r="UFP73" s="184"/>
      <c r="UFQ73" s="184"/>
      <c r="UFR73" s="184"/>
      <c r="UFS73" s="184"/>
      <c r="UFT73" s="184"/>
      <c r="UFU73" s="184"/>
      <c r="UFV73" s="184"/>
      <c r="UFW73" s="184"/>
      <c r="UFX73" s="184"/>
      <c r="UFY73" s="184"/>
      <c r="UFZ73" s="184"/>
      <c r="UGA73" s="184"/>
      <c r="UGB73" s="184"/>
      <c r="UGC73" s="184"/>
      <c r="UGD73" s="184"/>
      <c r="UGE73" s="183"/>
      <c r="UGF73" s="184"/>
      <c r="UGG73" s="184"/>
      <c r="UGH73" s="184"/>
      <c r="UGI73" s="184"/>
      <c r="UGJ73" s="184"/>
      <c r="UGK73" s="184"/>
      <c r="UGL73" s="184"/>
      <c r="UGM73" s="184"/>
      <c r="UGN73" s="184"/>
      <c r="UGO73" s="184"/>
      <c r="UGP73" s="184"/>
      <c r="UGQ73" s="184"/>
      <c r="UGR73" s="184"/>
      <c r="UGS73" s="184"/>
      <c r="UGT73" s="184"/>
      <c r="UGU73" s="184"/>
      <c r="UGV73" s="183"/>
      <c r="UGW73" s="184"/>
      <c r="UGX73" s="184"/>
      <c r="UGY73" s="184"/>
      <c r="UGZ73" s="184"/>
      <c r="UHA73" s="184"/>
      <c r="UHB73" s="184"/>
      <c r="UHC73" s="184"/>
      <c r="UHD73" s="184"/>
      <c r="UHE73" s="184"/>
      <c r="UHF73" s="184"/>
      <c r="UHG73" s="184"/>
      <c r="UHH73" s="184"/>
      <c r="UHI73" s="184"/>
      <c r="UHJ73" s="184"/>
      <c r="UHK73" s="184"/>
      <c r="UHL73" s="184"/>
      <c r="UHM73" s="183"/>
      <c r="UHN73" s="184"/>
      <c r="UHO73" s="184"/>
      <c r="UHP73" s="184"/>
      <c r="UHQ73" s="184"/>
      <c r="UHR73" s="184"/>
      <c r="UHS73" s="184"/>
      <c r="UHT73" s="184"/>
      <c r="UHU73" s="184"/>
      <c r="UHV73" s="184"/>
      <c r="UHW73" s="184"/>
      <c r="UHX73" s="184"/>
      <c r="UHY73" s="184"/>
      <c r="UHZ73" s="184"/>
      <c r="UIA73" s="184"/>
      <c r="UIB73" s="184"/>
      <c r="UIC73" s="184"/>
      <c r="UID73" s="183"/>
      <c r="UIE73" s="184"/>
      <c r="UIF73" s="184"/>
      <c r="UIG73" s="184"/>
      <c r="UIH73" s="184"/>
      <c r="UII73" s="184"/>
      <c r="UIJ73" s="184"/>
      <c r="UIK73" s="184"/>
      <c r="UIL73" s="184"/>
      <c r="UIM73" s="184"/>
      <c r="UIN73" s="184"/>
      <c r="UIO73" s="184"/>
      <c r="UIP73" s="184"/>
      <c r="UIQ73" s="184"/>
      <c r="UIR73" s="184"/>
      <c r="UIS73" s="184"/>
      <c r="UIT73" s="184"/>
      <c r="UIU73" s="183"/>
      <c r="UIV73" s="184"/>
      <c r="UIW73" s="184"/>
      <c r="UIX73" s="184"/>
      <c r="UIY73" s="184"/>
      <c r="UIZ73" s="184"/>
      <c r="UJA73" s="184"/>
      <c r="UJB73" s="184"/>
      <c r="UJC73" s="184"/>
      <c r="UJD73" s="184"/>
      <c r="UJE73" s="184"/>
      <c r="UJF73" s="184"/>
      <c r="UJG73" s="184"/>
      <c r="UJH73" s="184"/>
      <c r="UJI73" s="184"/>
      <c r="UJJ73" s="184"/>
      <c r="UJK73" s="184"/>
      <c r="UJL73" s="183"/>
      <c r="UJM73" s="184"/>
      <c r="UJN73" s="184"/>
      <c r="UJO73" s="184"/>
      <c r="UJP73" s="184"/>
      <c r="UJQ73" s="184"/>
      <c r="UJR73" s="184"/>
      <c r="UJS73" s="184"/>
      <c r="UJT73" s="184"/>
      <c r="UJU73" s="184"/>
      <c r="UJV73" s="184"/>
      <c r="UJW73" s="184"/>
      <c r="UJX73" s="184"/>
      <c r="UJY73" s="184"/>
      <c r="UJZ73" s="184"/>
      <c r="UKA73" s="184"/>
      <c r="UKB73" s="184"/>
      <c r="UKC73" s="183"/>
      <c r="UKD73" s="184"/>
      <c r="UKE73" s="184"/>
      <c r="UKF73" s="184"/>
      <c r="UKG73" s="184"/>
      <c r="UKH73" s="184"/>
      <c r="UKI73" s="184"/>
      <c r="UKJ73" s="184"/>
      <c r="UKK73" s="184"/>
      <c r="UKL73" s="184"/>
      <c r="UKM73" s="184"/>
      <c r="UKN73" s="184"/>
      <c r="UKO73" s="184"/>
      <c r="UKP73" s="184"/>
      <c r="UKQ73" s="184"/>
      <c r="UKR73" s="184"/>
      <c r="UKS73" s="184"/>
      <c r="UKT73" s="183"/>
      <c r="UKU73" s="184"/>
      <c r="UKV73" s="184"/>
      <c r="UKW73" s="184"/>
      <c r="UKX73" s="184"/>
      <c r="UKY73" s="184"/>
      <c r="UKZ73" s="184"/>
      <c r="ULA73" s="184"/>
      <c r="ULB73" s="184"/>
      <c r="ULC73" s="184"/>
      <c r="ULD73" s="184"/>
      <c r="ULE73" s="184"/>
      <c r="ULF73" s="184"/>
      <c r="ULG73" s="184"/>
      <c r="ULH73" s="184"/>
      <c r="ULI73" s="184"/>
      <c r="ULJ73" s="184"/>
      <c r="ULK73" s="183"/>
      <c r="ULL73" s="184"/>
      <c r="ULM73" s="184"/>
      <c r="ULN73" s="184"/>
      <c r="ULO73" s="184"/>
      <c r="ULP73" s="184"/>
      <c r="ULQ73" s="184"/>
      <c r="ULR73" s="184"/>
      <c r="ULS73" s="184"/>
      <c r="ULT73" s="184"/>
      <c r="ULU73" s="184"/>
      <c r="ULV73" s="184"/>
      <c r="ULW73" s="184"/>
      <c r="ULX73" s="184"/>
      <c r="ULY73" s="184"/>
      <c r="ULZ73" s="184"/>
      <c r="UMA73" s="184"/>
      <c r="UMB73" s="183"/>
      <c r="UMC73" s="184"/>
      <c r="UMD73" s="184"/>
      <c r="UME73" s="184"/>
      <c r="UMF73" s="184"/>
      <c r="UMG73" s="184"/>
      <c r="UMH73" s="184"/>
      <c r="UMI73" s="184"/>
      <c r="UMJ73" s="184"/>
      <c r="UMK73" s="184"/>
      <c r="UML73" s="184"/>
      <c r="UMM73" s="184"/>
      <c r="UMN73" s="184"/>
      <c r="UMO73" s="184"/>
      <c r="UMP73" s="184"/>
      <c r="UMQ73" s="184"/>
      <c r="UMR73" s="184"/>
      <c r="UMS73" s="183"/>
      <c r="UMT73" s="184"/>
      <c r="UMU73" s="184"/>
      <c r="UMV73" s="184"/>
      <c r="UMW73" s="184"/>
      <c r="UMX73" s="184"/>
      <c r="UMY73" s="184"/>
      <c r="UMZ73" s="184"/>
      <c r="UNA73" s="184"/>
      <c r="UNB73" s="184"/>
      <c r="UNC73" s="184"/>
      <c r="UND73" s="184"/>
      <c r="UNE73" s="184"/>
      <c r="UNF73" s="184"/>
      <c r="UNG73" s="184"/>
      <c r="UNH73" s="184"/>
      <c r="UNI73" s="184"/>
      <c r="UNJ73" s="183"/>
      <c r="UNK73" s="184"/>
      <c r="UNL73" s="184"/>
      <c r="UNM73" s="184"/>
      <c r="UNN73" s="184"/>
      <c r="UNO73" s="184"/>
      <c r="UNP73" s="184"/>
      <c r="UNQ73" s="184"/>
      <c r="UNR73" s="184"/>
      <c r="UNS73" s="184"/>
      <c r="UNT73" s="184"/>
      <c r="UNU73" s="184"/>
      <c r="UNV73" s="184"/>
      <c r="UNW73" s="184"/>
      <c r="UNX73" s="184"/>
      <c r="UNY73" s="184"/>
      <c r="UNZ73" s="184"/>
      <c r="UOA73" s="183"/>
      <c r="UOB73" s="184"/>
      <c r="UOC73" s="184"/>
      <c r="UOD73" s="184"/>
      <c r="UOE73" s="184"/>
      <c r="UOF73" s="184"/>
      <c r="UOG73" s="184"/>
      <c r="UOH73" s="184"/>
      <c r="UOI73" s="184"/>
      <c r="UOJ73" s="184"/>
      <c r="UOK73" s="184"/>
      <c r="UOL73" s="184"/>
      <c r="UOM73" s="184"/>
      <c r="UON73" s="184"/>
      <c r="UOO73" s="184"/>
      <c r="UOP73" s="184"/>
      <c r="UOQ73" s="184"/>
      <c r="UOR73" s="183"/>
      <c r="UOS73" s="184"/>
      <c r="UOT73" s="184"/>
      <c r="UOU73" s="184"/>
      <c r="UOV73" s="184"/>
      <c r="UOW73" s="184"/>
      <c r="UOX73" s="184"/>
      <c r="UOY73" s="184"/>
      <c r="UOZ73" s="184"/>
      <c r="UPA73" s="184"/>
      <c r="UPB73" s="184"/>
      <c r="UPC73" s="184"/>
      <c r="UPD73" s="184"/>
      <c r="UPE73" s="184"/>
      <c r="UPF73" s="184"/>
      <c r="UPG73" s="184"/>
      <c r="UPH73" s="184"/>
      <c r="UPI73" s="183"/>
      <c r="UPJ73" s="184"/>
      <c r="UPK73" s="184"/>
      <c r="UPL73" s="184"/>
      <c r="UPM73" s="184"/>
      <c r="UPN73" s="184"/>
      <c r="UPO73" s="184"/>
      <c r="UPP73" s="184"/>
      <c r="UPQ73" s="184"/>
      <c r="UPR73" s="184"/>
      <c r="UPS73" s="184"/>
      <c r="UPT73" s="184"/>
      <c r="UPU73" s="184"/>
      <c r="UPV73" s="184"/>
      <c r="UPW73" s="184"/>
      <c r="UPX73" s="184"/>
      <c r="UPY73" s="184"/>
      <c r="UPZ73" s="183"/>
      <c r="UQA73" s="184"/>
      <c r="UQB73" s="184"/>
      <c r="UQC73" s="184"/>
      <c r="UQD73" s="184"/>
      <c r="UQE73" s="184"/>
      <c r="UQF73" s="184"/>
      <c r="UQG73" s="184"/>
      <c r="UQH73" s="184"/>
      <c r="UQI73" s="184"/>
      <c r="UQJ73" s="184"/>
      <c r="UQK73" s="184"/>
      <c r="UQL73" s="184"/>
      <c r="UQM73" s="184"/>
      <c r="UQN73" s="184"/>
      <c r="UQO73" s="184"/>
      <c r="UQP73" s="184"/>
      <c r="UQQ73" s="183"/>
      <c r="UQR73" s="184"/>
      <c r="UQS73" s="184"/>
      <c r="UQT73" s="184"/>
      <c r="UQU73" s="184"/>
      <c r="UQV73" s="184"/>
      <c r="UQW73" s="184"/>
      <c r="UQX73" s="184"/>
      <c r="UQY73" s="184"/>
      <c r="UQZ73" s="184"/>
      <c r="URA73" s="184"/>
      <c r="URB73" s="184"/>
      <c r="URC73" s="184"/>
      <c r="URD73" s="184"/>
      <c r="URE73" s="184"/>
      <c r="URF73" s="184"/>
      <c r="URG73" s="184"/>
      <c r="URH73" s="183"/>
      <c r="URI73" s="184"/>
      <c r="URJ73" s="184"/>
      <c r="URK73" s="184"/>
      <c r="URL73" s="184"/>
      <c r="URM73" s="184"/>
      <c r="URN73" s="184"/>
      <c r="URO73" s="184"/>
      <c r="URP73" s="184"/>
      <c r="URQ73" s="184"/>
      <c r="URR73" s="184"/>
      <c r="URS73" s="184"/>
      <c r="URT73" s="184"/>
      <c r="URU73" s="184"/>
      <c r="URV73" s="184"/>
      <c r="URW73" s="184"/>
      <c r="URX73" s="184"/>
      <c r="URY73" s="183"/>
      <c r="URZ73" s="184"/>
      <c r="USA73" s="184"/>
      <c r="USB73" s="184"/>
      <c r="USC73" s="184"/>
      <c r="USD73" s="184"/>
      <c r="USE73" s="184"/>
      <c r="USF73" s="184"/>
      <c r="USG73" s="184"/>
      <c r="USH73" s="184"/>
      <c r="USI73" s="184"/>
      <c r="USJ73" s="184"/>
      <c r="USK73" s="184"/>
      <c r="USL73" s="184"/>
      <c r="USM73" s="184"/>
      <c r="USN73" s="184"/>
      <c r="USO73" s="184"/>
      <c r="USP73" s="183"/>
      <c r="USQ73" s="184"/>
      <c r="USR73" s="184"/>
      <c r="USS73" s="184"/>
      <c r="UST73" s="184"/>
      <c r="USU73" s="184"/>
      <c r="USV73" s="184"/>
      <c r="USW73" s="184"/>
      <c r="USX73" s="184"/>
      <c r="USY73" s="184"/>
      <c r="USZ73" s="184"/>
      <c r="UTA73" s="184"/>
      <c r="UTB73" s="184"/>
      <c r="UTC73" s="184"/>
      <c r="UTD73" s="184"/>
      <c r="UTE73" s="184"/>
      <c r="UTF73" s="184"/>
      <c r="UTG73" s="183"/>
      <c r="UTH73" s="184"/>
      <c r="UTI73" s="184"/>
      <c r="UTJ73" s="184"/>
      <c r="UTK73" s="184"/>
      <c r="UTL73" s="184"/>
      <c r="UTM73" s="184"/>
      <c r="UTN73" s="184"/>
      <c r="UTO73" s="184"/>
      <c r="UTP73" s="184"/>
      <c r="UTQ73" s="184"/>
      <c r="UTR73" s="184"/>
      <c r="UTS73" s="184"/>
      <c r="UTT73" s="184"/>
      <c r="UTU73" s="184"/>
      <c r="UTV73" s="184"/>
      <c r="UTW73" s="184"/>
      <c r="UTX73" s="183"/>
      <c r="UTY73" s="184"/>
      <c r="UTZ73" s="184"/>
      <c r="UUA73" s="184"/>
      <c r="UUB73" s="184"/>
      <c r="UUC73" s="184"/>
      <c r="UUD73" s="184"/>
      <c r="UUE73" s="184"/>
      <c r="UUF73" s="184"/>
      <c r="UUG73" s="184"/>
      <c r="UUH73" s="184"/>
      <c r="UUI73" s="184"/>
      <c r="UUJ73" s="184"/>
      <c r="UUK73" s="184"/>
      <c r="UUL73" s="184"/>
      <c r="UUM73" s="184"/>
      <c r="UUN73" s="184"/>
      <c r="UUO73" s="183"/>
      <c r="UUP73" s="184"/>
      <c r="UUQ73" s="184"/>
      <c r="UUR73" s="184"/>
      <c r="UUS73" s="184"/>
      <c r="UUT73" s="184"/>
      <c r="UUU73" s="184"/>
      <c r="UUV73" s="184"/>
      <c r="UUW73" s="184"/>
      <c r="UUX73" s="184"/>
      <c r="UUY73" s="184"/>
      <c r="UUZ73" s="184"/>
      <c r="UVA73" s="184"/>
      <c r="UVB73" s="184"/>
      <c r="UVC73" s="184"/>
      <c r="UVD73" s="184"/>
      <c r="UVE73" s="184"/>
      <c r="UVF73" s="183"/>
      <c r="UVG73" s="184"/>
      <c r="UVH73" s="184"/>
      <c r="UVI73" s="184"/>
      <c r="UVJ73" s="184"/>
      <c r="UVK73" s="184"/>
      <c r="UVL73" s="184"/>
      <c r="UVM73" s="184"/>
      <c r="UVN73" s="184"/>
      <c r="UVO73" s="184"/>
      <c r="UVP73" s="184"/>
      <c r="UVQ73" s="184"/>
      <c r="UVR73" s="184"/>
      <c r="UVS73" s="184"/>
      <c r="UVT73" s="184"/>
      <c r="UVU73" s="184"/>
      <c r="UVV73" s="184"/>
      <c r="UVW73" s="183"/>
      <c r="UVX73" s="184"/>
      <c r="UVY73" s="184"/>
      <c r="UVZ73" s="184"/>
      <c r="UWA73" s="184"/>
      <c r="UWB73" s="184"/>
      <c r="UWC73" s="184"/>
      <c r="UWD73" s="184"/>
      <c r="UWE73" s="184"/>
      <c r="UWF73" s="184"/>
      <c r="UWG73" s="184"/>
      <c r="UWH73" s="184"/>
      <c r="UWI73" s="184"/>
      <c r="UWJ73" s="184"/>
      <c r="UWK73" s="184"/>
      <c r="UWL73" s="184"/>
      <c r="UWM73" s="184"/>
      <c r="UWN73" s="183"/>
      <c r="UWO73" s="184"/>
      <c r="UWP73" s="184"/>
      <c r="UWQ73" s="184"/>
      <c r="UWR73" s="184"/>
      <c r="UWS73" s="184"/>
      <c r="UWT73" s="184"/>
      <c r="UWU73" s="184"/>
      <c r="UWV73" s="184"/>
      <c r="UWW73" s="184"/>
      <c r="UWX73" s="184"/>
      <c r="UWY73" s="184"/>
      <c r="UWZ73" s="184"/>
      <c r="UXA73" s="184"/>
      <c r="UXB73" s="184"/>
      <c r="UXC73" s="184"/>
      <c r="UXD73" s="184"/>
      <c r="UXE73" s="183"/>
      <c r="UXF73" s="184"/>
      <c r="UXG73" s="184"/>
      <c r="UXH73" s="184"/>
      <c r="UXI73" s="184"/>
      <c r="UXJ73" s="184"/>
      <c r="UXK73" s="184"/>
      <c r="UXL73" s="184"/>
      <c r="UXM73" s="184"/>
      <c r="UXN73" s="184"/>
      <c r="UXO73" s="184"/>
      <c r="UXP73" s="184"/>
      <c r="UXQ73" s="184"/>
      <c r="UXR73" s="184"/>
      <c r="UXS73" s="184"/>
      <c r="UXT73" s="184"/>
      <c r="UXU73" s="184"/>
      <c r="UXV73" s="183"/>
      <c r="UXW73" s="184"/>
      <c r="UXX73" s="184"/>
      <c r="UXY73" s="184"/>
      <c r="UXZ73" s="184"/>
      <c r="UYA73" s="184"/>
      <c r="UYB73" s="184"/>
      <c r="UYC73" s="184"/>
      <c r="UYD73" s="184"/>
      <c r="UYE73" s="184"/>
      <c r="UYF73" s="184"/>
      <c r="UYG73" s="184"/>
      <c r="UYH73" s="184"/>
      <c r="UYI73" s="184"/>
      <c r="UYJ73" s="184"/>
      <c r="UYK73" s="184"/>
      <c r="UYL73" s="184"/>
      <c r="UYM73" s="183"/>
      <c r="UYN73" s="184"/>
      <c r="UYO73" s="184"/>
      <c r="UYP73" s="184"/>
      <c r="UYQ73" s="184"/>
      <c r="UYR73" s="184"/>
      <c r="UYS73" s="184"/>
      <c r="UYT73" s="184"/>
      <c r="UYU73" s="184"/>
      <c r="UYV73" s="184"/>
      <c r="UYW73" s="184"/>
      <c r="UYX73" s="184"/>
      <c r="UYY73" s="184"/>
      <c r="UYZ73" s="184"/>
      <c r="UZA73" s="184"/>
      <c r="UZB73" s="184"/>
      <c r="UZC73" s="184"/>
      <c r="UZD73" s="183"/>
      <c r="UZE73" s="184"/>
      <c r="UZF73" s="184"/>
      <c r="UZG73" s="184"/>
      <c r="UZH73" s="184"/>
      <c r="UZI73" s="184"/>
      <c r="UZJ73" s="184"/>
      <c r="UZK73" s="184"/>
      <c r="UZL73" s="184"/>
      <c r="UZM73" s="184"/>
      <c r="UZN73" s="184"/>
      <c r="UZO73" s="184"/>
      <c r="UZP73" s="184"/>
      <c r="UZQ73" s="184"/>
      <c r="UZR73" s="184"/>
      <c r="UZS73" s="184"/>
      <c r="UZT73" s="184"/>
      <c r="UZU73" s="183"/>
      <c r="UZV73" s="184"/>
      <c r="UZW73" s="184"/>
      <c r="UZX73" s="184"/>
      <c r="UZY73" s="184"/>
      <c r="UZZ73" s="184"/>
      <c r="VAA73" s="184"/>
      <c r="VAB73" s="184"/>
      <c r="VAC73" s="184"/>
      <c r="VAD73" s="184"/>
      <c r="VAE73" s="184"/>
      <c r="VAF73" s="184"/>
      <c r="VAG73" s="184"/>
      <c r="VAH73" s="184"/>
      <c r="VAI73" s="184"/>
      <c r="VAJ73" s="184"/>
      <c r="VAK73" s="184"/>
      <c r="VAL73" s="183"/>
      <c r="VAM73" s="184"/>
      <c r="VAN73" s="184"/>
      <c r="VAO73" s="184"/>
      <c r="VAP73" s="184"/>
      <c r="VAQ73" s="184"/>
      <c r="VAR73" s="184"/>
      <c r="VAS73" s="184"/>
      <c r="VAT73" s="184"/>
      <c r="VAU73" s="184"/>
      <c r="VAV73" s="184"/>
      <c r="VAW73" s="184"/>
      <c r="VAX73" s="184"/>
      <c r="VAY73" s="184"/>
      <c r="VAZ73" s="184"/>
      <c r="VBA73" s="184"/>
      <c r="VBB73" s="184"/>
      <c r="VBC73" s="183"/>
      <c r="VBD73" s="184"/>
      <c r="VBE73" s="184"/>
      <c r="VBF73" s="184"/>
      <c r="VBG73" s="184"/>
      <c r="VBH73" s="184"/>
      <c r="VBI73" s="184"/>
      <c r="VBJ73" s="184"/>
      <c r="VBK73" s="184"/>
      <c r="VBL73" s="184"/>
      <c r="VBM73" s="184"/>
      <c r="VBN73" s="184"/>
      <c r="VBO73" s="184"/>
      <c r="VBP73" s="184"/>
      <c r="VBQ73" s="184"/>
      <c r="VBR73" s="184"/>
      <c r="VBS73" s="184"/>
      <c r="VBT73" s="183"/>
      <c r="VBU73" s="184"/>
      <c r="VBV73" s="184"/>
      <c r="VBW73" s="184"/>
      <c r="VBX73" s="184"/>
      <c r="VBY73" s="184"/>
      <c r="VBZ73" s="184"/>
      <c r="VCA73" s="184"/>
      <c r="VCB73" s="184"/>
      <c r="VCC73" s="184"/>
      <c r="VCD73" s="184"/>
      <c r="VCE73" s="184"/>
      <c r="VCF73" s="184"/>
      <c r="VCG73" s="184"/>
      <c r="VCH73" s="184"/>
      <c r="VCI73" s="184"/>
      <c r="VCJ73" s="184"/>
      <c r="VCK73" s="183"/>
      <c r="VCL73" s="184"/>
      <c r="VCM73" s="184"/>
      <c r="VCN73" s="184"/>
      <c r="VCO73" s="184"/>
      <c r="VCP73" s="184"/>
      <c r="VCQ73" s="184"/>
      <c r="VCR73" s="184"/>
      <c r="VCS73" s="184"/>
      <c r="VCT73" s="184"/>
      <c r="VCU73" s="184"/>
      <c r="VCV73" s="184"/>
      <c r="VCW73" s="184"/>
      <c r="VCX73" s="184"/>
      <c r="VCY73" s="184"/>
      <c r="VCZ73" s="184"/>
      <c r="VDA73" s="184"/>
      <c r="VDB73" s="183"/>
      <c r="VDC73" s="184"/>
      <c r="VDD73" s="184"/>
      <c r="VDE73" s="184"/>
      <c r="VDF73" s="184"/>
      <c r="VDG73" s="184"/>
      <c r="VDH73" s="184"/>
      <c r="VDI73" s="184"/>
      <c r="VDJ73" s="184"/>
      <c r="VDK73" s="184"/>
      <c r="VDL73" s="184"/>
      <c r="VDM73" s="184"/>
      <c r="VDN73" s="184"/>
      <c r="VDO73" s="184"/>
      <c r="VDP73" s="184"/>
      <c r="VDQ73" s="184"/>
      <c r="VDR73" s="184"/>
      <c r="VDS73" s="183"/>
      <c r="VDT73" s="184"/>
      <c r="VDU73" s="184"/>
      <c r="VDV73" s="184"/>
      <c r="VDW73" s="184"/>
      <c r="VDX73" s="184"/>
      <c r="VDY73" s="184"/>
      <c r="VDZ73" s="184"/>
      <c r="VEA73" s="184"/>
      <c r="VEB73" s="184"/>
      <c r="VEC73" s="184"/>
      <c r="VED73" s="184"/>
      <c r="VEE73" s="184"/>
      <c r="VEF73" s="184"/>
      <c r="VEG73" s="184"/>
      <c r="VEH73" s="184"/>
      <c r="VEI73" s="184"/>
      <c r="VEJ73" s="183"/>
      <c r="VEK73" s="184"/>
      <c r="VEL73" s="184"/>
      <c r="VEM73" s="184"/>
      <c r="VEN73" s="184"/>
      <c r="VEO73" s="184"/>
      <c r="VEP73" s="184"/>
      <c r="VEQ73" s="184"/>
      <c r="VER73" s="184"/>
      <c r="VES73" s="184"/>
      <c r="VET73" s="184"/>
      <c r="VEU73" s="184"/>
      <c r="VEV73" s="184"/>
      <c r="VEW73" s="184"/>
      <c r="VEX73" s="184"/>
      <c r="VEY73" s="184"/>
      <c r="VEZ73" s="184"/>
      <c r="VFA73" s="183"/>
      <c r="VFB73" s="184"/>
      <c r="VFC73" s="184"/>
      <c r="VFD73" s="184"/>
      <c r="VFE73" s="184"/>
      <c r="VFF73" s="184"/>
      <c r="VFG73" s="184"/>
      <c r="VFH73" s="184"/>
      <c r="VFI73" s="184"/>
      <c r="VFJ73" s="184"/>
      <c r="VFK73" s="184"/>
      <c r="VFL73" s="184"/>
      <c r="VFM73" s="184"/>
      <c r="VFN73" s="184"/>
      <c r="VFO73" s="184"/>
      <c r="VFP73" s="184"/>
      <c r="VFQ73" s="184"/>
      <c r="VFR73" s="183"/>
      <c r="VFS73" s="184"/>
      <c r="VFT73" s="184"/>
      <c r="VFU73" s="184"/>
      <c r="VFV73" s="184"/>
      <c r="VFW73" s="184"/>
      <c r="VFX73" s="184"/>
      <c r="VFY73" s="184"/>
      <c r="VFZ73" s="184"/>
      <c r="VGA73" s="184"/>
      <c r="VGB73" s="184"/>
      <c r="VGC73" s="184"/>
      <c r="VGD73" s="184"/>
      <c r="VGE73" s="184"/>
      <c r="VGF73" s="184"/>
      <c r="VGG73" s="184"/>
      <c r="VGH73" s="184"/>
      <c r="VGI73" s="183"/>
      <c r="VGJ73" s="184"/>
      <c r="VGK73" s="184"/>
      <c r="VGL73" s="184"/>
      <c r="VGM73" s="184"/>
      <c r="VGN73" s="184"/>
      <c r="VGO73" s="184"/>
      <c r="VGP73" s="184"/>
      <c r="VGQ73" s="184"/>
      <c r="VGR73" s="184"/>
      <c r="VGS73" s="184"/>
      <c r="VGT73" s="184"/>
      <c r="VGU73" s="184"/>
      <c r="VGV73" s="184"/>
      <c r="VGW73" s="184"/>
      <c r="VGX73" s="184"/>
      <c r="VGY73" s="184"/>
      <c r="VGZ73" s="183"/>
      <c r="VHA73" s="184"/>
      <c r="VHB73" s="184"/>
      <c r="VHC73" s="184"/>
      <c r="VHD73" s="184"/>
      <c r="VHE73" s="184"/>
      <c r="VHF73" s="184"/>
      <c r="VHG73" s="184"/>
      <c r="VHH73" s="184"/>
      <c r="VHI73" s="184"/>
      <c r="VHJ73" s="184"/>
      <c r="VHK73" s="184"/>
      <c r="VHL73" s="184"/>
      <c r="VHM73" s="184"/>
      <c r="VHN73" s="184"/>
      <c r="VHO73" s="184"/>
      <c r="VHP73" s="184"/>
      <c r="VHQ73" s="183"/>
      <c r="VHR73" s="184"/>
      <c r="VHS73" s="184"/>
      <c r="VHT73" s="184"/>
      <c r="VHU73" s="184"/>
      <c r="VHV73" s="184"/>
      <c r="VHW73" s="184"/>
      <c r="VHX73" s="184"/>
      <c r="VHY73" s="184"/>
      <c r="VHZ73" s="184"/>
      <c r="VIA73" s="184"/>
      <c r="VIB73" s="184"/>
      <c r="VIC73" s="184"/>
      <c r="VID73" s="184"/>
      <c r="VIE73" s="184"/>
      <c r="VIF73" s="184"/>
      <c r="VIG73" s="184"/>
      <c r="VIH73" s="183"/>
      <c r="VII73" s="184"/>
      <c r="VIJ73" s="184"/>
      <c r="VIK73" s="184"/>
      <c r="VIL73" s="184"/>
      <c r="VIM73" s="184"/>
      <c r="VIN73" s="184"/>
      <c r="VIO73" s="184"/>
      <c r="VIP73" s="184"/>
      <c r="VIQ73" s="184"/>
      <c r="VIR73" s="184"/>
      <c r="VIS73" s="184"/>
      <c r="VIT73" s="184"/>
      <c r="VIU73" s="184"/>
      <c r="VIV73" s="184"/>
      <c r="VIW73" s="184"/>
      <c r="VIX73" s="184"/>
      <c r="VIY73" s="183"/>
      <c r="VIZ73" s="184"/>
      <c r="VJA73" s="184"/>
      <c r="VJB73" s="184"/>
      <c r="VJC73" s="184"/>
      <c r="VJD73" s="184"/>
      <c r="VJE73" s="184"/>
      <c r="VJF73" s="184"/>
      <c r="VJG73" s="184"/>
      <c r="VJH73" s="184"/>
      <c r="VJI73" s="184"/>
      <c r="VJJ73" s="184"/>
      <c r="VJK73" s="184"/>
      <c r="VJL73" s="184"/>
      <c r="VJM73" s="184"/>
      <c r="VJN73" s="184"/>
      <c r="VJO73" s="184"/>
      <c r="VJP73" s="183"/>
      <c r="VJQ73" s="184"/>
      <c r="VJR73" s="184"/>
      <c r="VJS73" s="184"/>
      <c r="VJT73" s="184"/>
      <c r="VJU73" s="184"/>
      <c r="VJV73" s="184"/>
      <c r="VJW73" s="184"/>
      <c r="VJX73" s="184"/>
      <c r="VJY73" s="184"/>
      <c r="VJZ73" s="184"/>
      <c r="VKA73" s="184"/>
      <c r="VKB73" s="184"/>
      <c r="VKC73" s="184"/>
      <c r="VKD73" s="184"/>
      <c r="VKE73" s="184"/>
      <c r="VKF73" s="184"/>
      <c r="VKG73" s="183"/>
      <c r="VKH73" s="184"/>
      <c r="VKI73" s="184"/>
      <c r="VKJ73" s="184"/>
      <c r="VKK73" s="184"/>
      <c r="VKL73" s="184"/>
      <c r="VKM73" s="184"/>
      <c r="VKN73" s="184"/>
      <c r="VKO73" s="184"/>
      <c r="VKP73" s="184"/>
      <c r="VKQ73" s="184"/>
      <c r="VKR73" s="184"/>
      <c r="VKS73" s="184"/>
      <c r="VKT73" s="184"/>
      <c r="VKU73" s="184"/>
      <c r="VKV73" s="184"/>
      <c r="VKW73" s="184"/>
      <c r="VKX73" s="183"/>
      <c r="VKY73" s="184"/>
      <c r="VKZ73" s="184"/>
      <c r="VLA73" s="184"/>
      <c r="VLB73" s="184"/>
      <c r="VLC73" s="184"/>
      <c r="VLD73" s="184"/>
      <c r="VLE73" s="184"/>
      <c r="VLF73" s="184"/>
      <c r="VLG73" s="184"/>
      <c r="VLH73" s="184"/>
      <c r="VLI73" s="184"/>
      <c r="VLJ73" s="184"/>
      <c r="VLK73" s="184"/>
      <c r="VLL73" s="184"/>
      <c r="VLM73" s="184"/>
      <c r="VLN73" s="184"/>
      <c r="VLO73" s="183"/>
      <c r="VLP73" s="184"/>
      <c r="VLQ73" s="184"/>
      <c r="VLR73" s="184"/>
      <c r="VLS73" s="184"/>
      <c r="VLT73" s="184"/>
      <c r="VLU73" s="184"/>
      <c r="VLV73" s="184"/>
      <c r="VLW73" s="184"/>
      <c r="VLX73" s="184"/>
      <c r="VLY73" s="184"/>
      <c r="VLZ73" s="184"/>
      <c r="VMA73" s="184"/>
      <c r="VMB73" s="184"/>
      <c r="VMC73" s="184"/>
      <c r="VMD73" s="184"/>
      <c r="VME73" s="184"/>
      <c r="VMF73" s="183"/>
      <c r="VMG73" s="184"/>
      <c r="VMH73" s="184"/>
      <c r="VMI73" s="184"/>
      <c r="VMJ73" s="184"/>
      <c r="VMK73" s="184"/>
      <c r="VML73" s="184"/>
      <c r="VMM73" s="184"/>
      <c r="VMN73" s="184"/>
      <c r="VMO73" s="184"/>
      <c r="VMP73" s="184"/>
      <c r="VMQ73" s="184"/>
      <c r="VMR73" s="184"/>
      <c r="VMS73" s="184"/>
      <c r="VMT73" s="184"/>
      <c r="VMU73" s="184"/>
      <c r="VMV73" s="184"/>
      <c r="VMW73" s="183"/>
      <c r="VMX73" s="184"/>
      <c r="VMY73" s="184"/>
      <c r="VMZ73" s="184"/>
      <c r="VNA73" s="184"/>
      <c r="VNB73" s="184"/>
      <c r="VNC73" s="184"/>
      <c r="VND73" s="184"/>
      <c r="VNE73" s="184"/>
      <c r="VNF73" s="184"/>
      <c r="VNG73" s="184"/>
      <c r="VNH73" s="184"/>
      <c r="VNI73" s="184"/>
      <c r="VNJ73" s="184"/>
      <c r="VNK73" s="184"/>
      <c r="VNL73" s="184"/>
      <c r="VNM73" s="184"/>
      <c r="VNN73" s="183"/>
      <c r="VNO73" s="184"/>
      <c r="VNP73" s="184"/>
      <c r="VNQ73" s="184"/>
      <c r="VNR73" s="184"/>
      <c r="VNS73" s="184"/>
      <c r="VNT73" s="184"/>
      <c r="VNU73" s="184"/>
      <c r="VNV73" s="184"/>
      <c r="VNW73" s="184"/>
      <c r="VNX73" s="184"/>
      <c r="VNY73" s="184"/>
      <c r="VNZ73" s="184"/>
      <c r="VOA73" s="184"/>
      <c r="VOB73" s="184"/>
      <c r="VOC73" s="184"/>
      <c r="VOD73" s="184"/>
      <c r="VOE73" s="183"/>
      <c r="VOF73" s="184"/>
      <c r="VOG73" s="184"/>
      <c r="VOH73" s="184"/>
      <c r="VOI73" s="184"/>
      <c r="VOJ73" s="184"/>
      <c r="VOK73" s="184"/>
      <c r="VOL73" s="184"/>
      <c r="VOM73" s="184"/>
      <c r="VON73" s="184"/>
      <c r="VOO73" s="184"/>
      <c r="VOP73" s="184"/>
      <c r="VOQ73" s="184"/>
      <c r="VOR73" s="184"/>
      <c r="VOS73" s="184"/>
      <c r="VOT73" s="184"/>
      <c r="VOU73" s="184"/>
      <c r="VOV73" s="183"/>
      <c r="VOW73" s="184"/>
      <c r="VOX73" s="184"/>
      <c r="VOY73" s="184"/>
      <c r="VOZ73" s="184"/>
      <c r="VPA73" s="184"/>
      <c r="VPB73" s="184"/>
      <c r="VPC73" s="184"/>
      <c r="VPD73" s="184"/>
      <c r="VPE73" s="184"/>
      <c r="VPF73" s="184"/>
      <c r="VPG73" s="184"/>
      <c r="VPH73" s="184"/>
      <c r="VPI73" s="184"/>
      <c r="VPJ73" s="184"/>
      <c r="VPK73" s="184"/>
      <c r="VPL73" s="184"/>
      <c r="VPM73" s="183"/>
      <c r="VPN73" s="184"/>
      <c r="VPO73" s="184"/>
      <c r="VPP73" s="184"/>
      <c r="VPQ73" s="184"/>
      <c r="VPR73" s="184"/>
      <c r="VPS73" s="184"/>
      <c r="VPT73" s="184"/>
      <c r="VPU73" s="184"/>
      <c r="VPV73" s="184"/>
      <c r="VPW73" s="184"/>
      <c r="VPX73" s="184"/>
      <c r="VPY73" s="184"/>
      <c r="VPZ73" s="184"/>
      <c r="VQA73" s="184"/>
      <c r="VQB73" s="184"/>
      <c r="VQC73" s="184"/>
      <c r="VQD73" s="183"/>
      <c r="VQE73" s="184"/>
      <c r="VQF73" s="184"/>
      <c r="VQG73" s="184"/>
      <c r="VQH73" s="184"/>
      <c r="VQI73" s="184"/>
      <c r="VQJ73" s="184"/>
      <c r="VQK73" s="184"/>
      <c r="VQL73" s="184"/>
      <c r="VQM73" s="184"/>
      <c r="VQN73" s="184"/>
      <c r="VQO73" s="184"/>
      <c r="VQP73" s="184"/>
      <c r="VQQ73" s="184"/>
      <c r="VQR73" s="184"/>
      <c r="VQS73" s="184"/>
      <c r="VQT73" s="184"/>
      <c r="VQU73" s="183"/>
      <c r="VQV73" s="184"/>
      <c r="VQW73" s="184"/>
      <c r="VQX73" s="184"/>
      <c r="VQY73" s="184"/>
      <c r="VQZ73" s="184"/>
      <c r="VRA73" s="184"/>
      <c r="VRB73" s="184"/>
      <c r="VRC73" s="184"/>
      <c r="VRD73" s="184"/>
      <c r="VRE73" s="184"/>
      <c r="VRF73" s="184"/>
      <c r="VRG73" s="184"/>
      <c r="VRH73" s="184"/>
      <c r="VRI73" s="184"/>
      <c r="VRJ73" s="184"/>
      <c r="VRK73" s="184"/>
      <c r="VRL73" s="183"/>
      <c r="VRM73" s="184"/>
      <c r="VRN73" s="184"/>
      <c r="VRO73" s="184"/>
      <c r="VRP73" s="184"/>
      <c r="VRQ73" s="184"/>
      <c r="VRR73" s="184"/>
      <c r="VRS73" s="184"/>
      <c r="VRT73" s="184"/>
      <c r="VRU73" s="184"/>
      <c r="VRV73" s="184"/>
      <c r="VRW73" s="184"/>
      <c r="VRX73" s="184"/>
      <c r="VRY73" s="184"/>
      <c r="VRZ73" s="184"/>
      <c r="VSA73" s="184"/>
      <c r="VSB73" s="184"/>
      <c r="VSC73" s="183"/>
      <c r="VSD73" s="184"/>
      <c r="VSE73" s="184"/>
      <c r="VSF73" s="184"/>
      <c r="VSG73" s="184"/>
      <c r="VSH73" s="184"/>
      <c r="VSI73" s="184"/>
      <c r="VSJ73" s="184"/>
      <c r="VSK73" s="184"/>
      <c r="VSL73" s="184"/>
      <c r="VSM73" s="184"/>
      <c r="VSN73" s="184"/>
      <c r="VSO73" s="184"/>
      <c r="VSP73" s="184"/>
      <c r="VSQ73" s="184"/>
      <c r="VSR73" s="184"/>
      <c r="VSS73" s="184"/>
      <c r="VST73" s="183"/>
      <c r="VSU73" s="184"/>
      <c r="VSV73" s="184"/>
      <c r="VSW73" s="184"/>
      <c r="VSX73" s="184"/>
      <c r="VSY73" s="184"/>
      <c r="VSZ73" s="184"/>
      <c r="VTA73" s="184"/>
      <c r="VTB73" s="184"/>
      <c r="VTC73" s="184"/>
      <c r="VTD73" s="184"/>
      <c r="VTE73" s="184"/>
      <c r="VTF73" s="184"/>
      <c r="VTG73" s="184"/>
      <c r="VTH73" s="184"/>
      <c r="VTI73" s="184"/>
      <c r="VTJ73" s="184"/>
      <c r="VTK73" s="183"/>
      <c r="VTL73" s="184"/>
      <c r="VTM73" s="184"/>
      <c r="VTN73" s="184"/>
      <c r="VTO73" s="184"/>
      <c r="VTP73" s="184"/>
      <c r="VTQ73" s="184"/>
      <c r="VTR73" s="184"/>
      <c r="VTS73" s="184"/>
      <c r="VTT73" s="184"/>
      <c r="VTU73" s="184"/>
      <c r="VTV73" s="184"/>
      <c r="VTW73" s="184"/>
      <c r="VTX73" s="184"/>
      <c r="VTY73" s="184"/>
      <c r="VTZ73" s="184"/>
      <c r="VUA73" s="184"/>
      <c r="VUB73" s="183"/>
      <c r="VUC73" s="184"/>
      <c r="VUD73" s="184"/>
      <c r="VUE73" s="184"/>
      <c r="VUF73" s="184"/>
      <c r="VUG73" s="184"/>
      <c r="VUH73" s="184"/>
      <c r="VUI73" s="184"/>
      <c r="VUJ73" s="184"/>
      <c r="VUK73" s="184"/>
      <c r="VUL73" s="184"/>
      <c r="VUM73" s="184"/>
      <c r="VUN73" s="184"/>
      <c r="VUO73" s="184"/>
      <c r="VUP73" s="184"/>
      <c r="VUQ73" s="184"/>
      <c r="VUR73" s="184"/>
      <c r="VUS73" s="183"/>
      <c r="VUT73" s="184"/>
      <c r="VUU73" s="184"/>
      <c r="VUV73" s="184"/>
      <c r="VUW73" s="184"/>
      <c r="VUX73" s="184"/>
      <c r="VUY73" s="184"/>
      <c r="VUZ73" s="184"/>
      <c r="VVA73" s="184"/>
      <c r="VVB73" s="184"/>
      <c r="VVC73" s="184"/>
      <c r="VVD73" s="184"/>
      <c r="VVE73" s="184"/>
      <c r="VVF73" s="184"/>
      <c r="VVG73" s="184"/>
      <c r="VVH73" s="184"/>
      <c r="VVI73" s="184"/>
      <c r="VVJ73" s="183"/>
      <c r="VVK73" s="184"/>
      <c r="VVL73" s="184"/>
      <c r="VVM73" s="184"/>
      <c r="VVN73" s="184"/>
      <c r="VVO73" s="184"/>
      <c r="VVP73" s="184"/>
      <c r="VVQ73" s="184"/>
      <c r="VVR73" s="184"/>
      <c r="VVS73" s="184"/>
      <c r="VVT73" s="184"/>
      <c r="VVU73" s="184"/>
      <c r="VVV73" s="184"/>
      <c r="VVW73" s="184"/>
      <c r="VVX73" s="184"/>
      <c r="VVY73" s="184"/>
      <c r="VVZ73" s="184"/>
      <c r="VWA73" s="183"/>
      <c r="VWB73" s="184"/>
      <c r="VWC73" s="184"/>
      <c r="VWD73" s="184"/>
      <c r="VWE73" s="184"/>
      <c r="VWF73" s="184"/>
      <c r="VWG73" s="184"/>
      <c r="VWH73" s="184"/>
      <c r="VWI73" s="184"/>
      <c r="VWJ73" s="184"/>
      <c r="VWK73" s="184"/>
      <c r="VWL73" s="184"/>
      <c r="VWM73" s="184"/>
      <c r="VWN73" s="184"/>
      <c r="VWO73" s="184"/>
      <c r="VWP73" s="184"/>
      <c r="VWQ73" s="184"/>
      <c r="VWR73" s="183"/>
      <c r="VWS73" s="184"/>
      <c r="VWT73" s="184"/>
      <c r="VWU73" s="184"/>
      <c r="VWV73" s="184"/>
      <c r="VWW73" s="184"/>
      <c r="VWX73" s="184"/>
      <c r="VWY73" s="184"/>
      <c r="VWZ73" s="184"/>
      <c r="VXA73" s="184"/>
      <c r="VXB73" s="184"/>
      <c r="VXC73" s="184"/>
      <c r="VXD73" s="184"/>
      <c r="VXE73" s="184"/>
      <c r="VXF73" s="184"/>
      <c r="VXG73" s="184"/>
      <c r="VXH73" s="184"/>
      <c r="VXI73" s="183"/>
      <c r="VXJ73" s="184"/>
      <c r="VXK73" s="184"/>
      <c r="VXL73" s="184"/>
      <c r="VXM73" s="184"/>
      <c r="VXN73" s="184"/>
      <c r="VXO73" s="184"/>
      <c r="VXP73" s="184"/>
      <c r="VXQ73" s="184"/>
      <c r="VXR73" s="184"/>
      <c r="VXS73" s="184"/>
      <c r="VXT73" s="184"/>
      <c r="VXU73" s="184"/>
      <c r="VXV73" s="184"/>
      <c r="VXW73" s="184"/>
      <c r="VXX73" s="184"/>
      <c r="VXY73" s="184"/>
      <c r="VXZ73" s="183"/>
      <c r="VYA73" s="184"/>
      <c r="VYB73" s="184"/>
      <c r="VYC73" s="184"/>
      <c r="VYD73" s="184"/>
      <c r="VYE73" s="184"/>
      <c r="VYF73" s="184"/>
      <c r="VYG73" s="184"/>
      <c r="VYH73" s="184"/>
      <c r="VYI73" s="184"/>
      <c r="VYJ73" s="184"/>
      <c r="VYK73" s="184"/>
      <c r="VYL73" s="184"/>
      <c r="VYM73" s="184"/>
      <c r="VYN73" s="184"/>
      <c r="VYO73" s="184"/>
      <c r="VYP73" s="184"/>
      <c r="VYQ73" s="183"/>
      <c r="VYR73" s="184"/>
      <c r="VYS73" s="184"/>
      <c r="VYT73" s="184"/>
      <c r="VYU73" s="184"/>
      <c r="VYV73" s="184"/>
      <c r="VYW73" s="184"/>
      <c r="VYX73" s="184"/>
      <c r="VYY73" s="184"/>
      <c r="VYZ73" s="184"/>
      <c r="VZA73" s="184"/>
      <c r="VZB73" s="184"/>
      <c r="VZC73" s="184"/>
      <c r="VZD73" s="184"/>
      <c r="VZE73" s="184"/>
      <c r="VZF73" s="184"/>
      <c r="VZG73" s="184"/>
      <c r="VZH73" s="183"/>
      <c r="VZI73" s="184"/>
      <c r="VZJ73" s="184"/>
      <c r="VZK73" s="184"/>
      <c r="VZL73" s="184"/>
      <c r="VZM73" s="184"/>
      <c r="VZN73" s="184"/>
      <c r="VZO73" s="184"/>
      <c r="VZP73" s="184"/>
      <c r="VZQ73" s="184"/>
      <c r="VZR73" s="184"/>
      <c r="VZS73" s="184"/>
      <c r="VZT73" s="184"/>
      <c r="VZU73" s="184"/>
      <c r="VZV73" s="184"/>
      <c r="VZW73" s="184"/>
      <c r="VZX73" s="184"/>
      <c r="VZY73" s="183"/>
      <c r="VZZ73" s="184"/>
      <c r="WAA73" s="184"/>
      <c r="WAB73" s="184"/>
      <c r="WAC73" s="184"/>
      <c r="WAD73" s="184"/>
      <c r="WAE73" s="184"/>
      <c r="WAF73" s="184"/>
      <c r="WAG73" s="184"/>
      <c r="WAH73" s="184"/>
      <c r="WAI73" s="184"/>
      <c r="WAJ73" s="184"/>
      <c r="WAK73" s="184"/>
      <c r="WAL73" s="184"/>
      <c r="WAM73" s="184"/>
      <c r="WAN73" s="184"/>
      <c r="WAO73" s="184"/>
      <c r="WAP73" s="183"/>
      <c r="WAQ73" s="184"/>
      <c r="WAR73" s="184"/>
      <c r="WAS73" s="184"/>
      <c r="WAT73" s="184"/>
      <c r="WAU73" s="184"/>
      <c r="WAV73" s="184"/>
      <c r="WAW73" s="184"/>
      <c r="WAX73" s="184"/>
      <c r="WAY73" s="184"/>
      <c r="WAZ73" s="184"/>
      <c r="WBA73" s="184"/>
      <c r="WBB73" s="184"/>
      <c r="WBC73" s="184"/>
      <c r="WBD73" s="184"/>
      <c r="WBE73" s="184"/>
      <c r="WBF73" s="184"/>
      <c r="WBG73" s="183"/>
      <c r="WBH73" s="184"/>
      <c r="WBI73" s="184"/>
      <c r="WBJ73" s="184"/>
      <c r="WBK73" s="184"/>
      <c r="WBL73" s="184"/>
      <c r="WBM73" s="184"/>
      <c r="WBN73" s="184"/>
      <c r="WBO73" s="184"/>
      <c r="WBP73" s="184"/>
      <c r="WBQ73" s="184"/>
      <c r="WBR73" s="184"/>
      <c r="WBS73" s="184"/>
      <c r="WBT73" s="184"/>
      <c r="WBU73" s="184"/>
      <c r="WBV73" s="184"/>
      <c r="WBW73" s="184"/>
      <c r="WBX73" s="183"/>
      <c r="WBY73" s="184"/>
      <c r="WBZ73" s="184"/>
      <c r="WCA73" s="184"/>
      <c r="WCB73" s="184"/>
      <c r="WCC73" s="184"/>
      <c r="WCD73" s="184"/>
      <c r="WCE73" s="184"/>
      <c r="WCF73" s="184"/>
      <c r="WCG73" s="184"/>
      <c r="WCH73" s="184"/>
      <c r="WCI73" s="184"/>
      <c r="WCJ73" s="184"/>
      <c r="WCK73" s="184"/>
      <c r="WCL73" s="184"/>
      <c r="WCM73" s="184"/>
      <c r="WCN73" s="184"/>
      <c r="WCO73" s="183"/>
      <c r="WCP73" s="184"/>
      <c r="WCQ73" s="184"/>
      <c r="WCR73" s="184"/>
      <c r="WCS73" s="184"/>
      <c r="WCT73" s="184"/>
      <c r="WCU73" s="184"/>
      <c r="WCV73" s="184"/>
      <c r="WCW73" s="184"/>
      <c r="WCX73" s="184"/>
      <c r="WCY73" s="184"/>
      <c r="WCZ73" s="184"/>
      <c r="WDA73" s="184"/>
      <c r="WDB73" s="184"/>
      <c r="WDC73" s="184"/>
      <c r="WDD73" s="184"/>
      <c r="WDE73" s="184"/>
      <c r="WDF73" s="183"/>
      <c r="WDG73" s="184"/>
      <c r="WDH73" s="184"/>
      <c r="WDI73" s="184"/>
      <c r="WDJ73" s="184"/>
      <c r="WDK73" s="184"/>
      <c r="WDL73" s="184"/>
      <c r="WDM73" s="184"/>
      <c r="WDN73" s="184"/>
      <c r="WDO73" s="184"/>
      <c r="WDP73" s="184"/>
      <c r="WDQ73" s="184"/>
      <c r="WDR73" s="184"/>
      <c r="WDS73" s="184"/>
      <c r="WDT73" s="184"/>
      <c r="WDU73" s="184"/>
      <c r="WDV73" s="184"/>
      <c r="WDW73" s="183"/>
      <c r="WDX73" s="184"/>
      <c r="WDY73" s="184"/>
      <c r="WDZ73" s="184"/>
      <c r="WEA73" s="184"/>
      <c r="WEB73" s="184"/>
      <c r="WEC73" s="184"/>
      <c r="WED73" s="184"/>
      <c r="WEE73" s="184"/>
      <c r="WEF73" s="184"/>
      <c r="WEG73" s="184"/>
      <c r="WEH73" s="184"/>
      <c r="WEI73" s="184"/>
      <c r="WEJ73" s="184"/>
      <c r="WEK73" s="184"/>
      <c r="WEL73" s="184"/>
      <c r="WEM73" s="184"/>
      <c r="WEN73" s="183"/>
      <c r="WEO73" s="184"/>
      <c r="WEP73" s="184"/>
      <c r="WEQ73" s="184"/>
      <c r="WER73" s="184"/>
      <c r="WES73" s="184"/>
      <c r="WET73" s="184"/>
      <c r="WEU73" s="184"/>
      <c r="WEV73" s="184"/>
      <c r="WEW73" s="184"/>
      <c r="WEX73" s="184"/>
      <c r="WEY73" s="184"/>
      <c r="WEZ73" s="184"/>
      <c r="WFA73" s="184"/>
      <c r="WFB73" s="184"/>
      <c r="WFC73" s="184"/>
      <c r="WFD73" s="184"/>
      <c r="WFE73" s="183"/>
      <c r="WFF73" s="184"/>
      <c r="WFG73" s="184"/>
      <c r="WFH73" s="184"/>
      <c r="WFI73" s="184"/>
      <c r="WFJ73" s="184"/>
      <c r="WFK73" s="184"/>
      <c r="WFL73" s="184"/>
      <c r="WFM73" s="184"/>
      <c r="WFN73" s="184"/>
      <c r="WFO73" s="184"/>
      <c r="WFP73" s="184"/>
      <c r="WFQ73" s="184"/>
      <c r="WFR73" s="184"/>
      <c r="WFS73" s="184"/>
      <c r="WFT73" s="184"/>
      <c r="WFU73" s="184"/>
      <c r="WFV73" s="183"/>
      <c r="WFW73" s="184"/>
      <c r="WFX73" s="184"/>
      <c r="WFY73" s="184"/>
      <c r="WFZ73" s="184"/>
      <c r="WGA73" s="184"/>
      <c r="WGB73" s="184"/>
      <c r="WGC73" s="184"/>
      <c r="WGD73" s="184"/>
      <c r="WGE73" s="184"/>
      <c r="WGF73" s="184"/>
      <c r="WGG73" s="184"/>
      <c r="WGH73" s="184"/>
      <c r="WGI73" s="184"/>
      <c r="WGJ73" s="184"/>
      <c r="WGK73" s="184"/>
      <c r="WGL73" s="184"/>
      <c r="WGM73" s="183"/>
      <c r="WGN73" s="184"/>
      <c r="WGO73" s="184"/>
      <c r="WGP73" s="184"/>
      <c r="WGQ73" s="184"/>
      <c r="WGR73" s="184"/>
      <c r="WGS73" s="184"/>
      <c r="WGT73" s="184"/>
      <c r="WGU73" s="184"/>
      <c r="WGV73" s="184"/>
      <c r="WGW73" s="184"/>
      <c r="WGX73" s="184"/>
      <c r="WGY73" s="184"/>
      <c r="WGZ73" s="184"/>
      <c r="WHA73" s="184"/>
      <c r="WHB73" s="184"/>
      <c r="WHC73" s="184"/>
      <c r="WHD73" s="183"/>
      <c r="WHE73" s="184"/>
      <c r="WHF73" s="184"/>
      <c r="WHG73" s="184"/>
      <c r="WHH73" s="184"/>
      <c r="WHI73" s="184"/>
      <c r="WHJ73" s="184"/>
      <c r="WHK73" s="184"/>
      <c r="WHL73" s="184"/>
      <c r="WHM73" s="184"/>
      <c r="WHN73" s="184"/>
      <c r="WHO73" s="184"/>
      <c r="WHP73" s="184"/>
      <c r="WHQ73" s="184"/>
      <c r="WHR73" s="184"/>
      <c r="WHS73" s="184"/>
      <c r="WHT73" s="184"/>
      <c r="WHU73" s="183"/>
      <c r="WHV73" s="184"/>
      <c r="WHW73" s="184"/>
      <c r="WHX73" s="184"/>
      <c r="WHY73" s="184"/>
      <c r="WHZ73" s="184"/>
      <c r="WIA73" s="184"/>
      <c r="WIB73" s="184"/>
      <c r="WIC73" s="184"/>
      <c r="WID73" s="184"/>
      <c r="WIE73" s="184"/>
      <c r="WIF73" s="184"/>
      <c r="WIG73" s="184"/>
      <c r="WIH73" s="184"/>
      <c r="WII73" s="184"/>
      <c r="WIJ73" s="184"/>
      <c r="WIK73" s="184"/>
      <c r="WIL73" s="183"/>
      <c r="WIM73" s="184"/>
      <c r="WIN73" s="184"/>
      <c r="WIO73" s="184"/>
      <c r="WIP73" s="184"/>
      <c r="WIQ73" s="184"/>
      <c r="WIR73" s="184"/>
      <c r="WIS73" s="184"/>
      <c r="WIT73" s="184"/>
      <c r="WIU73" s="184"/>
      <c r="WIV73" s="184"/>
      <c r="WIW73" s="184"/>
      <c r="WIX73" s="184"/>
      <c r="WIY73" s="184"/>
      <c r="WIZ73" s="184"/>
      <c r="WJA73" s="184"/>
      <c r="WJB73" s="184"/>
      <c r="WJC73" s="183"/>
      <c r="WJD73" s="184"/>
      <c r="WJE73" s="184"/>
      <c r="WJF73" s="184"/>
      <c r="WJG73" s="184"/>
      <c r="WJH73" s="184"/>
      <c r="WJI73" s="184"/>
      <c r="WJJ73" s="184"/>
      <c r="WJK73" s="184"/>
      <c r="WJL73" s="184"/>
      <c r="WJM73" s="184"/>
      <c r="WJN73" s="184"/>
      <c r="WJO73" s="184"/>
      <c r="WJP73" s="184"/>
      <c r="WJQ73" s="184"/>
      <c r="WJR73" s="184"/>
      <c r="WJS73" s="184"/>
      <c r="WJT73" s="183"/>
      <c r="WJU73" s="184"/>
      <c r="WJV73" s="184"/>
      <c r="WJW73" s="184"/>
      <c r="WJX73" s="184"/>
      <c r="WJY73" s="184"/>
      <c r="WJZ73" s="184"/>
      <c r="WKA73" s="184"/>
      <c r="WKB73" s="184"/>
      <c r="WKC73" s="184"/>
      <c r="WKD73" s="184"/>
      <c r="WKE73" s="184"/>
      <c r="WKF73" s="184"/>
      <c r="WKG73" s="184"/>
      <c r="WKH73" s="184"/>
      <c r="WKI73" s="184"/>
      <c r="WKJ73" s="184"/>
      <c r="WKK73" s="183"/>
      <c r="WKL73" s="184"/>
      <c r="WKM73" s="184"/>
      <c r="WKN73" s="184"/>
      <c r="WKO73" s="184"/>
      <c r="WKP73" s="184"/>
      <c r="WKQ73" s="184"/>
      <c r="WKR73" s="184"/>
      <c r="WKS73" s="184"/>
      <c r="WKT73" s="184"/>
      <c r="WKU73" s="184"/>
      <c r="WKV73" s="184"/>
      <c r="WKW73" s="184"/>
      <c r="WKX73" s="184"/>
      <c r="WKY73" s="184"/>
      <c r="WKZ73" s="184"/>
      <c r="WLA73" s="184"/>
      <c r="WLB73" s="183"/>
      <c r="WLC73" s="184"/>
      <c r="WLD73" s="184"/>
      <c r="WLE73" s="184"/>
      <c r="WLF73" s="184"/>
      <c r="WLG73" s="184"/>
      <c r="WLH73" s="184"/>
      <c r="WLI73" s="184"/>
      <c r="WLJ73" s="184"/>
      <c r="WLK73" s="184"/>
      <c r="WLL73" s="184"/>
      <c r="WLM73" s="184"/>
      <c r="WLN73" s="184"/>
      <c r="WLO73" s="184"/>
      <c r="WLP73" s="184"/>
      <c r="WLQ73" s="184"/>
      <c r="WLR73" s="184"/>
      <c r="WLS73" s="183"/>
      <c r="WLT73" s="184"/>
      <c r="WLU73" s="184"/>
      <c r="WLV73" s="184"/>
      <c r="WLW73" s="184"/>
      <c r="WLX73" s="184"/>
      <c r="WLY73" s="184"/>
      <c r="WLZ73" s="184"/>
      <c r="WMA73" s="184"/>
      <c r="WMB73" s="184"/>
      <c r="WMC73" s="184"/>
      <c r="WMD73" s="184"/>
      <c r="WME73" s="184"/>
      <c r="WMF73" s="184"/>
      <c r="WMG73" s="184"/>
      <c r="WMH73" s="184"/>
      <c r="WMI73" s="184"/>
      <c r="WMJ73" s="183"/>
      <c r="WMK73" s="184"/>
      <c r="WML73" s="184"/>
      <c r="WMM73" s="184"/>
      <c r="WMN73" s="184"/>
      <c r="WMO73" s="184"/>
      <c r="WMP73" s="184"/>
      <c r="WMQ73" s="184"/>
      <c r="WMR73" s="184"/>
      <c r="WMS73" s="184"/>
      <c r="WMT73" s="184"/>
      <c r="WMU73" s="184"/>
      <c r="WMV73" s="184"/>
      <c r="WMW73" s="184"/>
      <c r="WMX73" s="184"/>
      <c r="WMY73" s="184"/>
      <c r="WMZ73" s="184"/>
      <c r="WNA73" s="183"/>
      <c r="WNB73" s="184"/>
      <c r="WNC73" s="184"/>
      <c r="WND73" s="184"/>
      <c r="WNE73" s="184"/>
      <c r="WNF73" s="184"/>
      <c r="WNG73" s="184"/>
      <c r="WNH73" s="184"/>
      <c r="WNI73" s="184"/>
      <c r="WNJ73" s="184"/>
      <c r="WNK73" s="184"/>
      <c r="WNL73" s="184"/>
      <c r="WNM73" s="184"/>
      <c r="WNN73" s="184"/>
      <c r="WNO73" s="184"/>
      <c r="WNP73" s="184"/>
      <c r="WNQ73" s="184"/>
      <c r="WNR73" s="183"/>
      <c r="WNS73" s="184"/>
      <c r="WNT73" s="184"/>
      <c r="WNU73" s="184"/>
      <c r="WNV73" s="184"/>
      <c r="WNW73" s="184"/>
      <c r="WNX73" s="184"/>
      <c r="WNY73" s="184"/>
      <c r="WNZ73" s="184"/>
      <c r="WOA73" s="184"/>
      <c r="WOB73" s="184"/>
      <c r="WOC73" s="184"/>
      <c r="WOD73" s="184"/>
      <c r="WOE73" s="184"/>
      <c r="WOF73" s="184"/>
      <c r="WOG73" s="184"/>
      <c r="WOH73" s="184"/>
      <c r="WOI73" s="183"/>
      <c r="WOJ73" s="184"/>
      <c r="WOK73" s="184"/>
      <c r="WOL73" s="184"/>
      <c r="WOM73" s="184"/>
      <c r="WON73" s="184"/>
      <c r="WOO73" s="184"/>
      <c r="WOP73" s="184"/>
      <c r="WOQ73" s="184"/>
      <c r="WOR73" s="184"/>
      <c r="WOS73" s="184"/>
      <c r="WOT73" s="184"/>
      <c r="WOU73" s="184"/>
      <c r="WOV73" s="184"/>
      <c r="WOW73" s="184"/>
      <c r="WOX73" s="184"/>
      <c r="WOY73" s="184"/>
      <c r="WOZ73" s="183"/>
      <c r="WPA73" s="184"/>
      <c r="WPB73" s="184"/>
      <c r="WPC73" s="184"/>
      <c r="WPD73" s="184"/>
      <c r="WPE73" s="184"/>
      <c r="WPF73" s="184"/>
      <c r="WPG73" s="184"/>
      <c r="WPH73" s="184"/>
      <c r="WPI73" s="184"/>
      <c r="WPJ73" s="184"/>
      <c r="WPK73" s="184"/>
      <c r="WPL73" s="184"/>
      <c r="WPM73" s="184"/>
      <c r="WPN73" s="184"/>
      <c r="WPO73" s="184"/>
      <c r="WPP73" s="184"/>
      <c r="WPQ73" s="183"/>
      <c r="WPR73" s="184"/>
      <c r="WPS73" s="184"/>
      <c r="WPT73" s="184"/>
      <c r="WPU73" s="184"/>
      <c r="WPV73" s="184"/>
      <c r="WPW73" s="184"/>
      <c r="WPX73" s="184"/>
      <c r="WPY73" s="184"/>
      <c r="WPZ73" s="184"/>
      <c r="WQA73" s="184"/>
      <c r="WQB73" s="184"/>
      <c r="WQC73" s="184"/>
      <c r="WQD73" s="184"/>
      <c r="WQE73" s="184"/>
      <c r="WQF73" s="184"/>
      <c r="WQG73" s="184"/>
      <c r="WQH73" s="183"/>
      <c r="WQI73" s="184"/>
      <c r="WQJ73" s="184"/>
      <c r="WQK73" s="184"/>
      <c r="WQL73" s="184"/>
      <c r="WQM73" s="184"/>
      <c r="WQN73" s="184"/>
      <c r="WQO73" s="184"/>
      <c r="WQP73" s="184"/>
      <c r="WQQ73" s="184"/>
      <c r="WQR73" s="184"/>
      <c r="WQS73" s="184"/>
      <c r="WQT73" s="184"/>
      <c r="WQU73" s="184"/>
      <c r="WQV73" s="184"/>
      <c r="WQW73" s="184"/>
      <c r="WQX73" s="184"/>
      <c r="WQY73" s="183"/>
      <c r="WQZ73" s="184"/>
      <c r="WRA73" s="184"/>
      <c r="WRB73" s="184"/>
      <c r="WRC73" s="184"/>
      <c r="WRD73" s="184"/>
      <c r="WRE73" s="184"/>
      <c r="WRF73" s="184"/>
      <c r="WRG73" s="184"/>
      <c r="WRH73" s="184"/>
      <c r="WRI73" s="184"/>
      <c r="WRJ73" s="184"/>
      <c r="WRK73" s="184"/>
      <c r="WRL73" s="184"/>
      <c r="WRM73" s="184"/>
      <c r="WRN73" s="184"/>
      <c r="WRO73" s="184"/>
      <c r="WRP73" s="183"/>
      <c r="WRQ73" s="184"/>
      <c r="WRR73" s="184"/>
      <c r="WRS73" s="184"/>
      <c r="WRT73" s="184"/>
      <c r="WRU73" s="184"/>
      <c r="WRV73" s="184"/>
      <c r="WRW73" s="184"/>
      <c r="WRX73" s="184"/>
      <c r="WRY73" s="184"/>
      <c r="WRZ73" s="184"/>
      <c r="WSA73" s="184"/>
      <c r="WSB73" s="184"/>
      <c r="WSC73" s="184"/>
      <c r="WSD73" s="184"/>
      <c r="WSE73" s="184"/>
      <c r="WSF73" s="184"/>
      <c r="WSG73" s="183"/>
      <c r="WSH73" s="184"/>
      <c r="WSI73" s="184"/>
      <c r="WSJ73" s="184"/>
      <c r="WSK73" s="184"/>
      <c r="WSL73" s="184"/>
      <c r="WSM73" s="184"/>
      <c r="WSN73" s="184"/>
      <c r="WSO73" s="184"/>
      <c r="WSP73" s="184"/>
      <c r="WSQ73" s="184"/>
      <c r="WSR73" s="184"/>
      <c r="WSS73" s="184"/>
      <c r="WST73" s="184"/>
      <c r="WSU73" s="184"/>
      <c r="WSV73" s="184"/>
      <c r="WSW73" s="184"/>
      <c r="WSX73" s="183"/>
      <c r="WSY73" s="184"/>
      <c r="WSZ73" s="184"/>
      <c r="WTA73" s="184"/>
      <c r="WTB73" s="184"/>
      <c r="WTC73" s="184"/>
      <c r="WTD73" s="184"/>
      <c r="WTE73" s="184"/>
      <c r="WTF73" s="184"/>
      <c r="WTG73" s="184"/>
      <c r="WTH73" s="184"/>
      <c r="WTI73" s="184"/>
      <c r="WTJ73" s="184"/>
      <c r="WTK73" s="184"/>
      <c r="WTL73" s="184"/>
      <c r="WTM73" s="184"/>
      <c r="WTN73" s="184"/>
      <c r="WTO73" s="183"/>
      <c r="WTP73" s="184"/>
      <c r="WTQ73" s="184"/>
      <c r="WTR73" s="184"/>
      <c r="WTS73" s="184"/>
      <c r="WTT73" s="184"/>
      <c r="WTU73" s="184"/>
      <c r="WTV73" s="184"/>
      <c r="WTW73" s="184"/>
      <c r="WTX73" s="184"/>
      <c r="WTY73" s="184"/>
      <c r="WTZ73" s="184"/>
      <c r="WUA73" s="184"/>
      <c r="WUB73" s="184"/>
      <c r="WUC73" s="184"/>
      <c r="WUD73" s="184"/>
      <c r="WUE73" s="184"/>
      <c r="WUF73" s="183"/>
      <c r="WUG73" s="184"/>
      <c r="WUH73" s="184"/>
      <c r="WUI73" s="184"/>
      <c r="WUJ73" s="184"/>
      <c r="WUK73" s="184"/>
      <c r="WUL73" s="184"/>
      <c r="WUM73" s="184"/>
      <c r="WUN73" s="184"/>
      <c r="WUO73" s="184"/>
      <c r="WUP73" s="184"/>
      <c r="WUQ73" s="184"/>
      <c r="WUR73" s="184"/>
      <c r="WUS73" s="184"/>
      <c r="WUT73" s="184"/>
      <c r="WUU73" s="184"/>
      <c r="WUV73" s="184"/>
      <c r="WUW73" s="183"/>
      <c r="WUX73" s="184"/>
      <c r="WUY73" s="184"/>
      <c r="WUZ73" s="184"/>
      <c r="WVA73" s="184"/>
      <c r="WVB73" s="184"/>
      <c r="WVC73" s="184"/>
      <c r="WVD73" s="184"/>
      <c r="WVE73" s="184"/>
      <c r="WVF73" s="184"/>
      <c r="WVG73" s="184"/>
      <c r="WVH73" s="184"/>
      <c r="WVI73" s="184"/>
      <c r="WVJ73" s="184"/>
      <c r="WVK73" s="184"/>
      <c r="WVL73" s="184"/>
      <c r="WVM73" s="184"/>
      <c r="WVN73" s="183"/>
      <c r="WVO73" s="184"/>
      <c r="WVP73" s="184"/>
      <c r="WVQ73" s="184"/>
      <c r="WVR73" s="184"/>
      <c r="WVS73" s="184"/>
      <c r="WVT73" s="184"/>
      <c r="WVU73" s="184"/>
      <c r="WVV73" s="184"/>
      <c r="WVW73" s="184"/>
      <c r="WVX73" s="184"/>
      <c r="WVY73" s="184"/>
      <c r="WVZ73" s="184"/>
      <c r="WWA73" s="184"/>
      <c r="WWB73" s="184"/>
      <c r="WWC73" s="184"/>
      <c r="WWD73" s="184"/>
      <c r="WWE73" s="183"/>
      <c r="WWF73" s="184"/>
      <c r="WWG73" s="184"/>
      <c r="WWH73" s="184"/>
      <c r="WWI73" s="184"/>
      <c r="WWJ73" s="184"/>
      <c r="WWK73" s="184"/>
      <c r="WWL73" s="184"/>
      <c r="WWM73" s="184"/>
      <c r="WWN73" s="184"/>
      <c r="WWO73" s="184"/>
      <c r="WWP73" s="184"/>
      <c r="WWQ73" s="184"/>
      <c r="WWR73" s="184"/>
      <c r="WWS73" s="184"/>
      <c r="WWT73" s="184"/>
      <c r="WWU73" s="184"/>
      <c r="WWV73" s="183"/>
      <c r="WWW73" s="184"/>
      <c r="WWX73" s="184"/>
      <c r="WWY73" s="184"/>
      <c r="WWZ73" s="184"/>
      <c r="WXA73" s="184"/>
      <c r="WXB73" s="184"/>
      <c r="WXC73" s="184"/>
      <c r="WXD73" s="184"/>
      <c r="WXE73" s="184"/>
      <c r="WXF73" s="184"/>
      <c r="WXG73" s="184"/>
      <c r="WXH73" s="184"/>
      <c r="WXI73" s="184"/>
      <c r="WXJ73" s="184"/>
      <c r="WXK73" s="184"/>
      <c r="WXL73" s="184"/>
      <c r="WXM73" s="183"/>
      <c r="WXN73" s="184"/>
      <c r="WXO73" s="184"/>
      <c r="WXP73" s="184"/>
      <c r="WXQ73" s="184"/>
      <c r="WXR73" s="184"/>
      <c r="WXS73" s="184"/>
      <c r="WXT73" s="184"/>
      <c r="WXU73" s="184"/>
      <c r="WXV73" s="184"/>
      <c r="WXW73" s="184"/>
      <c r="WXX73" s="184"/>
      <c r="WXY73" s="184"/>
      <c r="WXZ73" s="184"/>
      <c r="WYA73" s="184"/>
      <c r="WYB73" s="184"/>
      <c r="WYC73" s="184"/>
      <c r="WYD73" s="183"/>
      <c r="WYE73" s="184"/>
      <c r="WYF73" s="184"/>
      <c r="WYG73" s="184"/>
      <c r="WYH73" s="184"/>
      <c r="WYI73" s="184"/>
      <c r="WYJ73" s="184"/>
      <c r="WYK73" s="184"/>
      <c r="WYL73" s="184"/>
      <c r="WYM73" s="184"/>
      <c r="WYN73" s="184"/>
      <c r="WYO73" s="184"/>
      <c r="WYP73" s="184"/>
      <c r="WYQ73" s="184"/>
      <c r="WYR73" s="184"/>
      <c r="WYS73" s="184"/>
      <c r="WYT73" s="184"/>
      <c r="WYU73" s="183"/>
      <c r="WYV73" s="184"/>
      <c r="WYW73" s="184"/>
      <c r="WYX73" s="184"/>
      <c r="WYY73" s="184"/>
      <c r="WYZ73" s="184"/>
      <c r="WZA73" s="184"/>
      <c r="WZB73" s="184"/>
      <c r="WZC73" s="184"/>
      <c r="WZD73" s="184"/>
      <c r="WZE73" s="184"/>
      <c r="WZF73" s="184"/>
      <c r="WZG73" s="184"/>
      <c r="WZH73" s="184"/>
      <c r="WZI73" s="184"/>
      <c r="WZJ73" s="184"/>
      <c r="WZK73" s="184"/>
      <c r="WZL73" s="183"/>
      <c r="WZM73" s="184"/>
      <c r="WZN73" s="184"/>
      <c r="WZO73" s="184"/>
      <c r="WZP73" s="184"/>
      <c r="WZQ73" s="184"/>
      <c r="WZR73" s="184"/>
      <c r="WZS73" s="184"/>
      <c r="WZT73" s="184"/>
      <c r="WZU73" s="184"/>
      <c r="WZV73" s="184"/>
      <c r="WZW73" s="184"/>
      <c r="WZX73" s="184"/>
      <c r="WZY73" s="184"/>
      <c r="WZZ73" s="184"/>
      <c r="XAA73" s="184"/>
      <c r="XAB73" s="184"/>
      <c r="XAC73" s="183"/>
      <c r="XAD73" s="184"/>
      <c r="XAE73" s="184"/>
      <c r="XAF73" s="184"/>
      <c r="XAG73" s="184"/>
      <c r="XAH73" s="184"/>
      <c r="XAI73" s="184"/>
      <c r="XAJ73" s="184"/>
      <c r="XAK73" s="184"/>
      <c r="XAL73" s="184"/>
      <c r="XAM73" s="184"/>
      <c r="XAN73" s="184"/>
      <c r="XAO73" s="184"/>
      <c r="XAP73" s="184"/>
      <c r="XAQ73" s="184"/>
      <c r="XAR73" s="184"/>
      <c r="XAS73" s="184"/>
      <c r="XAT73" s="183"/>
      <c r="XAU73" s="184"/>
      <c r="XAV73" s="184"/>
      <c r="XAW73" s="184"/>
      <c r="XAX73" s="184"/>
      <c r="XAY73" s="184"/>
      <c r="XAZ73" s="184"/>
      <c r="XBA73" s="184"/>
      <c r="XBB73" s="184"/>
      <c r="XBC73" s="184"/>
      <c r="XBD73" s="184"/>
      <c r="XBE73" s="184"/>
      <c r="XBF73" s="184"/>
      <c r="XBG73" s="184"/>
      <c r="XBH73" s="184"/>
      <c r="XBI73" s="184"/>
      <c r="XBJ73" s="184"/>
      <c r="XBK73" s="183"/>
      <c r="XBL73" s="184"/>
      <c r="XBM73" s="184"/>
      <c r="XBN73" s="184"/>
      <c r="XBO73" s="184"/>
      <c r="XBP73" s="184"/>
      <c r="XBQ73" s="184"/>
      <c r="XBR73" s="184"/>
      <c r="XBS73" s="184"/>
      <c r="XBT73" s="184"/>
      <c r="XBU73" s="184"/>
      <c r="XBV73" s="184"/>
      <c r="XBW73" s="184"/>
      <c r="XBX73" s="184"/>
      <c r="XBY73" s="184"/>
      <c r="XBZ73" s="184"/>
      <c r="XCA73" s="184"/>
      <c r="XCB73" s="183"/>
      <c r="XCC73" s="184"/>
      <c r="XCD73" s="184"/>
      <c r="XCE73" s="184"/>
      <c r="XCF73" s="184"/>
      <c r="XCG73" s="184"/>
      <c r="XCH73" s="184"/>
      <c r="XCI73" s="184"/>
      <c r="XCJ73" s="184"/>
      <c r="XCK73" s="184"/>
      <c r="XCL73" s="184"/>
      <c r="XCM73" s="184"/>
      <c r="XCN73" s="184"/>
      <c r="XCO73" s="184"/>
      <c r="XCP73" s="184"/>
      <c r="XCQ73" s="184"/>
      <c r="XCR73" s="184"/>
      <c r="XCS73" s="183"/>
      <c r="XCT73" s="184"/>
      <c r="XCU73" s="184"/>
      <c r="XCV73" s="184"/>
      <c r="XCW73" s="184"/>
      <c r="XCX73" s="184"/>
      <c r="XCY73" s="184"/>
      <c r="XCZ73" s="184"/>
      <c r="XDA73" s="184"/>
      <c r="XDB73" s="184"/>
      <c r="XDC73" s="184"/>
      <c r="XDD73" s="184"/>
      <c r="XDE73" s="184"/>
      <c r="XDF73" s="184"/>
      <c r="XDG73" s="184"/>
      <c r="XDH73" s="184"/>
      <c r="XDI73" s="184"/>
      <c r="XDJ73" s="183"/>
      <c r="XDK73" s="184"/>
      <c r="XDL73" s="184"/>
      <c r="XDM73" s="184"/>
      <c r="XDN73" s="184"/>
      <c r="XDO73" s="184"/>
      <c r="XDP73" s="184"/>
      <c r="XDQ73" s="184"/>
      <c r="XDR73" s="184"/>
      <c r="XDS73" s="184"/>
      <c r="XDT73" s="184"/>
      <c r="XDU73" s="184"/>
      <c r="XDV73" s="184"/>
      <c r="XDW73" s="184"/>
      <c r="XDX73" s="184"/>
      <c r="XDY73" s="184"/>
      <c r="XDZ73" s="184"/>
      <c r="XEA73" s="183"/>
      <c r="XEB73" s="184"/>
      <c r="XEC73" s="184"/>
      <c r="XED73" s="184"/>
      <c r="XEE73" s="184"/>
      <c r="XEF73" s="184"/>
      <c r="XEG73" s="184"/>
      <c r="XEH73" s="184"/>
      <c r="XEI73" s="184"/>
      <c r="XEJ73" s="184"/>
      <c r="XEK73" s="184"/>
      <c r="XEL73" s="184"/>
      <c r="XEM73" s="184"/>
      <c r="XEN73" s="184"/>
      <c r="XEO73" s="184"/>
      <c r="XEP73" s="184"/>
      <c r="XEQ73" s="184"/>
      <c r="XER73" s="183"/>
      <c r="XES73" s="184"/>
      <c r="XET73" s="184"/>
      <c r="XEU73" s="184"/>
      <c r="XEV73" s="184"/>
      <c r="XEW73" s="184"/>
      <c r="XEX73" s="184"/>
      <c r="XEY73" s="184"/>
      <c r="XEZ73" s="184"/>
      <c r="XFA73" s="184"/>
      <c r="XFB73" s="184"/>
      <c r="XFC73" s="184"/>
      <c r="XFD73" s="184"/>
    </row>
    <row r="74" spans="1:16384" s="7" customFormat="1" ht="6.75" customHeight="1" thickBot="1" x14ac:dyDescent="0.3">
      <c r="B74" s="8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6384" x14ac:dyDescent="0.25">
      <c r="B75" s="37" t="s">
        <v>27</v>
      </c>
      <c r="C75" s="39">
        <f>+CENTRAL!C33+ARROYOS!C19</f>
        <v>26483993.157739971</v>
      </c>
      <c r="D75" s="38">
        <f t="shared" ref="D75:D93" si="8">C75/12</f>
        <v>2206999.4298116644</v>
      </c>
      <c r="E75" s="38">
        <f>+CENTRAL!E33+ARROYOS!E19</f>
        <v>0</v>
      </c>
      <c r="F75" s="38">
        <f>+CENTRAL!F33+ARROYOS!F19</f>
        <v>0</v>
      </c>
      <c r="G75" s="38">
        <f>+CENTRAL!G33+ARROYOS!G19</f>
        <v>0</v>
      </c>
      <c r="H75" s="38">
        <f>+CENTRAL!H33+ARROYOS!H19</f>
        <v>0</v>
      </c>
      <c r="I75" s="38">
        <f>+CENTRAL!I33+ARROYOS!I19</f>
        <v>0</v>
      </c>
      <c r="J75" s="38">
        <f>+CENTRAL!J33+ARROYOS!J19</f>
        <v>0</v>
      </c>
      <c r="K75" s="38">
        <f>+CENTRAL!K33+ARROYOS!K19</f>
        <v>0</v>
      </c>
      <c r="L75" s="38">
        <f>+CENTRAL!L33+ARROYOS!L19</f>
        <v>0</v>
      </c>
      <c r="M75" s="38">
        <f>+CENTRAL!M33+ARROYOS!M19</f>
        <v>0</v>
      </c>
      <c r="N75" s="38">
        <f>+CENTRAL!N33+ARROYOS!N19</f>
        <v>0</v>
      </c>
      <c r="O75" s="38">
        <f>+CENTRAL!O33+ARROYOS!O19</f>
        <v>0</v>
      </c>
      <c r="P75" s="38">
        <f>+CENTRAL!P33+ARROYOS!P19</f>
        <v>0</v>
      </c>
      <c r="Q75" s="38">
        <f t="shared" ref="Q75:Q92" si="9">SUM(E75:P75)</f>
        <v>0</v>
      </c>
      <c r="R75" s="38"/>
    </row>
    <row r="76" spans="1:16384" x14ac:dyDescent="0.25">
      <c r="B76" s="40" t="s">
        <v>28</v>
      </c>
      <c r="C76" s="99">
        <f>+CENTRAL!C34+ARROYOS!C20</f>
        <v>2206048905.5982842</v>
      </c>
      <c r="D76" s="43">
        <f t="shared" si="8"/>
        <v>183837408.79985702</v>
      </c>
      <c r="E76" s="43">
        <f>+CENTRAL!E34+ARROYOS!E20</f>
        <v>0</v>
      </c>
      <c r="F76" s="43">
        <f>+CENTRAL!F34+ARROYOS!F20</f>
        <v>0</v>
      </c>
      <c r="G76" s="43">
        <f>+CENTRAL!G34+ARROYOS!G20</f>
        <v>0</v>
      </c>
      <c r="H76" s="43">
        <f>+CENTRAL!H34+ARROYOS!H20</f>
        <v>0</v>
      </c>
      <c r="I76" s="43">
        <f>+CENTRAL!I34+ARROYOS!I20</f>
        <v>0</v>
      </c>
      <c r="J76" s="43">
        <f>+CENTRAL!J34+ARROYOS!J20</f>
        <v>0</v>
      </c>
      <c r="K76" s="43">
        <f>+CENTRAL!K34+ARROYOS!K20</f>
        <v>0</v>
      </c>
      <c r="L76" s="43">
        <f>+CENTRAL!L34+ARROYOS!L20</f>
        <v>0</v>
      </c>
      <c r="M76" s="43">
        <f>+CENTRAL!M34+ARROYOS!M20</f>
        <v>0</v>
      </c>
      <c r="N76" s="43">
        <f>+CENTRAL!N34+ARROYOS!N20</f>
        <v>0</v>
      </c>
      <c r="O76" s="43">
        <f>+CENTRAL!O34+ARROYOS!O20</f>
        <v>0</v>
      </c>
      <c r="P76" s="43">
        <f>+CENTRAL!P34+ARROYOS!P20</f>
        <v>0</v>
      </c>
      <c r="Q76" s="43">
        <f t="shared" si="9"/>
        <v>0</v>
      </c>
      <c r="R76" s="43"/>
    </row>
    <row r="77" spans="1:16384" x14ac:dyDescent="0.25">
      <c r="B77" s="40" t="s">
        <v>29</v>
      </c>
      <c r="C77" s="99">
        <f>+CENTRAL!C35</f>
        <v>500000000</v>
      </c>
      <c r="D77" s="43">
        <f t="shared" si="8"/>
        <v>41666666.666666664</v>
      </c>
      <c r="E77" s="43">
        <f>+CENTRAL!E35</f>
        <v>0</v>
      </c>
      <c r="F77" s="43">
        <f>+CENTRAL!F35</f>
        <v>0</v>
      </c>
      <c r="G77" s="43">
        <f>+CENTRAL!G35</f>
        <v>0</v>
      </c>
      <c r="H77" s="43">
        <f>+CENTRAL!H35</f>
        <v>0</v>
      </c>
      <c r="I77" s="43">
        <f>+CENTRAL!I35</f>
        <v>0</v>
      </c>
      <c r="J77" s="43">
        <f>+CENTRAL!J35</f>
        <v>0</v>
      </c>
      <c r="K77" s="43">
        <f>+CENTRAL!K35</f>
        <v>0</v>
      </c>
      <c r="L77" s="43">
        <f>+CENTRAL!L35</f>
        <v>0</v>
      </c>
      <c r="M77" s="43">
        <f>+CENTRAL!M35</f>
        <v>0</v>
      </c>
      <c r="N77" s="43">
        <f>+CENTRAL!N35</f>
        <v>0</v>
      </c>
      <c r="O77" s="43">
        <f>+CENTRAL!O35</f>
        <v>0</v>
      </c>
      <c r="P77" s="43">
        <f>+CENTRAL!P35</f>
        <v>0</v>
      </c>
      <c r="Q77" s="43">
        <f t="shared" si="9"/>
        <v>0</v>
      </c>
      <c r="R77" s="43"/>
    </row>
    <row r="78" spans="1:16384" x14ac:dyDescent="0.25">
      <c r="B78" s="40" t="s">
        <v>30</v>
      </c>
      <c r="C78" s="99">
        <f>+CENTRAL!C36+ARROYOS!C21</f>
        <v>828700962.125</v>
      </c>
      <c r="D78" s="43">
        <f t="shared" si="8"/>
        <v>69058413.510416672</v>
      </c>
      <c r="E78" s="43">
        <f>+CENTRAL!E36+ARROYOS!E21</f>
        <v>0</v>
      </c>
      <c r="F78" s="43">
        <f>+CENTRAL!F36+ARROYOS!F21</f>
        <v>0</v>
      </c>
      <c r="G78" s="43">
        <f>+CENTRAL!G36+ARROYOS!G21</f>
        <v>0</v>
      </c>
      <c r="H78" s="43">
        <f>+CENTRAL!H36+ARROYOS!H21</f>
        <v>0</v>
      </c>
      <c r="I78" s="43">
        <f>+CENTRAL!I36+ARROYOS!I21</f>
        <v>0</v>
      </c>
      <c r="J78" s="43">
        <f>+CENTRAL!J36+ARROYOS!J21</f>
        <v>0</v>
      </c>
      <c r="K78" s="43">
        <f>+CENTRAL!K36+ARROYOS!K21</f>
        <v>0</v>
      </c>
      <c r="L78" s="43">
        <f>+CENTRAL!L36+ARROYOS!L21</f>
        <v>0</v>
      </c>
      <c r="M78" s="43">
        <f>+CENTRAL!M36+ARROYOS!M21</f>
        <v>0</v>
      </c>
      <c r="N78" s="43">
        <f>+CENTRAL!N36+ARROYOS!N21</f>
        <v>0</v>
      </c>
      <c r="O78" s="43">
        <f>+CENTRAL!O36+ARROYOS!O21</f>
        <v>0</v>
      </c>
      <c r="P78" s="43">
        <f>+CENTRAL!P36+ARROYOS!P21</f>
        <v>0</v>
      </c>
      <c r="Q78" s="43">
        <f t="shared" si="9"/>
        <v>0</v>
      </c>
      <c r="R78" s="43"/>
    </row>
    <row r="79" spans="1:16384" x14ac:dyDescent="0.25">
      <c r="B79" s="40" t="s">
        <v>31</v>
      </c>
      <c r="C79" s="99">
        <f>+CENTRAL!C37+ARROYOS!C22</f>
        <v>130500000</v>
      </c>
      <c r="D79" s="43">
        <f t="shared" si="8"/>
        <v>10875000</v>
      </c>
      <c r="E79" s="43">
        <f>+CENTRAL!E37+ARROYOS!E22</f>
        <v>0</v>
      </c>
      <c r="F79" s="43">
        <f>+CENTRAL!F37+ARROYOS!F22</f>
        <v>0</v>
      </c>
      <c r="G79" s="43">
        <f>+CENTRAL!G37+ARROYOS!G22</f>
        <v>0</v>
      </c>
      <c r="H79" s="43">
        <f>+CENTRAL!H37+ARROYOS!H22</f>
        <v>0</v>
      </c>
      <c r="I79" s="43">
        <f>+CENTRAL!I37+ARROYOS!I22</f>
        <v>0</v>
      </c>
      <c r="J79" s="43">
        <f>+CENTRAL!J37+ARROYOS!J22</f>
        <v>0</v>
      </c>
      <c r="K79" s="43">
        <f>+CENTRAL!K37+ARROYOS!K22</f>
        <v>0</v>
      </c>
      <c r="L79" s="43">
        <f>+CENTRAL!L37+ARROYOS!L22</f>
        <v>0</v>
      </c>
      <c r="M79" s="43">
        <f>+CENTRAL!M37+ARROYOS!M22</f>
        <v>0</v>
      </c>
      <c r="N79" s="43">
        <f>+CENTRAL!N37+ARROYOS!N22</f>
        <v>0</v>
      </c>
      <c r="O79" s="43">
        <f>+CENTRAL!O37+ARROYOS!O22</f>
        <v>0</v>
      </c>
      <c r="P79" s="43">
        <f>+CENTRAL!P37+ARROYOS!P22</f>
        <v>0</v>
      </c>
      <c r="Q79" s="43">
        <f t="shared" si="9"/>
        <v>0</v>
      </c>
      <c r="R79" s="43"/>
    </row>
    <row r="80" spans="1:16384" x14ac:dyDescent="0.25">
      <c r="B80" s="40" t="s">
        <v>32</v>
      </c>
      <c r="C80" s="99">
        <f>+CENTRAL!C38</f>
        <v>85580818.909090906</v>
      </c>
      <c r="D80" s="43">
        <f t="shared" si="8"/>
        <v>7131734.9090909092</v>
      </c>
      <c r="E80" s="43">
        <f>+CENTRAL!E38</f>
        <v>0</v>
      </c>
      <c r="F80" s="43">
        <f>+CENTRAL!F38</f>
        <v>0</v>
      </c>
      <c r="G80" s="43">
        <f>+CENTRAL!G38</f>
        <v>0</v>
      </c>
      <c r="H80" s="43">
        <f>+CENTRAL!H38</f>
        <v>0</v>
      </c>
      <c r="I80" s="43">
        <f>+CENTRAL!I38</f>
        <v>0</v>
      </c>
      <c r="J80" s="43">
        <f>+CENTRAL!J38</f>
        <v>0</v>
      </c>
      <c r="K80" s="43">
        <f>+CENTRAL!K38</f>
        <v>0</v>
      </c>
      <c r="L80" s="43">
        <f>+CENTRAL!L38</f>
        <v>0</v>
      </c>
      <c r="M80" s="43">
        <f>+CENTRAL!M38</f>
        <v>0</v>
      </c>
      <c r="N80" s="43">
        <f>+CENTRAL!N38</f>
        <v>0</v>
      </c>
      <c r="O80" s="43">
        <f>+CENTRAL!O38</f>
        <v>0</v>
      </c>
      <c r="P80" s="43">
        <f>+CENTRAL!P38</f>
        <v>0</v>
      </c>
      <c r="Q80" s="43">
        <f t="shared" si="9"/>
        <v>0</v>
      </c>
      <c r="R80" s="43"/>
    </row>
    <row r="81" spans="1:16384" x14ac:dyDescent="0.25">
      <c r="B81" s="40" t="s">
        <v>33</v>
      </c>
      <c r="C81" s="99">
        <f>+CENTRAL!C39+ARROYOS!C25</f>
        <v>166267957.19622001</v>
      </c>
      <c r="D81" s="43">
        <f t="shared" si="8"/>
        <v>13855663.099685</v>
      </c>
      <c r="E81" s="43">
        <f>+CENTRAL!E39+ARROYOS!E25</f>
        <v>0</v>
      </c>
      <c r="F81" s="43">
        <f>+CENTRAL!F39+ARROYOS!F25</f>
        <v>0</v>
      </c>
      <c r="G81" s="43">
        <f>+CENTRAL!G39+ARROYOS!G25</f>
        <v>0</v>
      </c>
      <c r="H81" s="43">
        <f>+CENTRAL!H39+ARROYOS!H25</f>
        <v>0</v>
      </c>
      <c r="I81" s="43">
        <f>+CENTRAL!I39+ARROYOS!I25</f>
        <v>0</v>
      </c>
      <c r="J81" s="43">
        <f>+CENTRAL!J39+ARROYOS!J25</f>
        <v>0</v>
      </c>
      <c r="K81" s="43">
        <f>+CENTRAL!K39+ARROYOS!K25</f>
        <v>0</v>
      </c>
      <c r="L81" s="43">
        <f>+CENTRAL!L39+ARROYOS!L25</f>
        <v>0</v>
      </c>
      <c r="M81" s="43">
        <f>+CENTRAL!M39+ARROYOS!M25</f>
        <v>0</v>
      </c>
      <c r="N81" s="43">
        <f>+CENTRAL!N39+ARROYOS!N25</f>
        <v>0</v>
      </c>
      <c r="O81" s="43">
        <f>+CENTRAL!O39+ARROYOS!O25</f>
        <v>0</v>
      </c>
      <c r="P81" s="43">
        <f>+CENTRAL!P39+ARROYOS!P25</f>
        <v>0</v>
      </c>
      <c r="Q81" s="43">
        <f t="shared" si="9"/>
        <v>0</v>
      </c>
      <c r="R81" s="43"/>
    </row>
    <row r="82" spans="1:16384" x14ac:dyDescent="0.25">
      <c r="B82" s="40" t="s">
        <v>34</v>
      </c>
      <c r="C82" s="99">
        <f>+CENTRAL!C40+ARROYOS!C26</f>
        <v>33647060.265000001</v>
      </c>
      <c r="D82" s="43">
        <f t="shared" si="8"/>
        <v>2803921.6887500002</v>
      </c>
      <c r="E82" s="43">
        <f>+CENTRAL!E40+ARROYOS!E26</f>
        <v>0</v>
      </c>
      <c r="F82" s="43">
        <f>+CENTRAL!F40+ARROYOS!F26</f>
        <v>0</v>
      </c>
      <c r="G82" s="43">
        <f>+CENTRAL!G40+ARROYOS!G26</f>
        <v>0</v>
      </c>
      <c r="H82" s="43">
        <f>+CENTRAL!H40+ARROYOS!H26</f>
        <v>0</v>
      </c>
      <c r="I82" s="43">
        <f>+CENTRAL!I40+ARROYOS!I26</f>
        <v>0</v>
      </c>
      <c r="J82" s="43">
        <f>+CENTRAL!J40+ARROYOS!J26</f>
        <v>0</v>
      </c>
      <c r="K82" s="43">
        <f>+CENTRAL!K40+ARROYOS!K26</f>
        <v>0</v>
      </c>
      <c r="L82" s="43">
        <f>+CENTRAL!L40+ARROYOS!L26</f>
        <v>0</v>
      </c>
      <c r="M82" s="43">
        <f>+CENTRAL!M40+ARROYOS!M26</f>
        <v>0</v>
      </c>
      <c r="N82" s="43">
        <f>+CENTRAL!N40+ARROYOS!N26</f>
        <v>0</v>
      </c>
      <c r="O82" s="43">
        <f>+CENTRAL!O40+ARROYOS!O26</f>
        <v>0</v>
      </c>
      <c r="P82" s="43">
        <f>+CENTRAL!P40+ARROYOS!P26</f>
        <v>0</v>
      </c>
      <c r="Q82" s="43">
        <f t="shared" si="9"/>
        <v>0</v>
      </c>
      <c r="R82" s="43"/>
    </row>
    <row r="83" spans="1:16384" x14ac:dyDescent="0.25">
      <c r="B83" s="40" t="s">
        <v>35</v>
      </c>
      <c r="C83" s="99">
        <f>+CENTRAL!C41</f>
        <v>28935775.219834708</v>
      </c>
      <c r="D83" s="43">
        <f t="shared" si="8"/>
        <v>2411314.6016528923</v>
      </c>
      <c r="E83" s="43">
        <f>+CENTRAL!E41</f>
        <v>0</v>
      </c>
      <c r="F83" s="43">
        <f>+CENTRAL!F41</f>
        <v>0</v>
      </c>
      <c r="G83" s="43">
        <f>+CENTRAL!G41</f>
        <v>0</v>
      </c>
      <c r="H83" s="43">
        <f>+CENTRAL!H41</f>
        <v>0</v>
      </c>
      <c r="I83" s="43">
        <f>+CENTRAL!I41</f>
        <v>0</v>
      </c>
      <c r="J83" s="43">
        <f>+CENTRAL!J41</f>
        <v>0</v>
      </c>
      <c r="K83" s="43">
        <f>+CENTRAL!K41</f>
        <v>0</v>
      </c>
      <c r="L83" s="43">
        <f>+CENTRAL!L41</f>
        <v>0</v>
      </c>
      <c r="M83" s="43">
        <f>+CENTRAL!M41</f>
        <v>0</v>
      </c>
      <c r="N83" s="43">
        <f>+CENTRAL!N41</f>
        <v>0</v>
      </c>
      <c r="O83" s="43">
        <f>+CENTRAL!O41</f>
        <v>0</v>
      </c>
      <c r="P83" s="43">
        <f>+CENTRAL!P41</f>
        <v>0</v>
      </c>
      <c r="Q83" s="43">
        <f t="shared" si="9"/>
        <v>0</v>
      </c>
      <c r="R83" s="43"/>
    </row>
    <row r="84" spans="1:16384" x14ac:dyDescent="0.25">
      <c r="B84" s="40" t="s">
        <v>36</v>
      </c>
      <c r="C84" s="99">
        <f>+CENTRAL!C42</f>
        <v>16039890.545454545</v>
      </c>
      <c r="D84" s="43">
        <f t="shared" si="8"/>
        <v>1336657.5454545454</v>
      </c>
      <c r="E84" s="43">
        <f>+CENTRAL!E42</f>
        <v>0</v>
      </c>
      <c r="F84" s="43">
        <f>+CENTRAL!F42</f>
        <v>0</v>
      </c>
      <c r="G84" s="43">
        <f>+CENTRAL!G42</f>
        <v>0</v>
      </c>
      <c r="H84" s="43">
        <f>+CENTRAL!H42</f>
        <v>0</v>
      </c>
      <c r="I84" s="43">
        <f>+CENTRAL!I42</f>
        <v>0</v>
      </c>
      <c r="J84" s="43">
        <f>+CENTRAL!J42</f>
        <v>0</v>
      </c>
      <c r="K84" s="43">
        <f>+CENTRAL!K42</f>
        <v>0</v>
      </c>
      <c r="L84" s="43">
        <f>+CENTRAL!L42</f>
        <v>0</v>
      </c>
      <c r="M84" s="43">
        <f>+CENTRAL!M42</f>
        <v>0</v>
      </c>
      <c r="N84" s="43">
        <f>+CENTRAL!N42</f>
        <v>0</v>
      </c>
      <c r="O84" s="43">
        <f>+CENTRAL!O42</f>
        <v>0</v>
      </c>
      <c r="P84" s="43">
        <f>+CENTRAL!P42</f>
        <v>0</v>
      </c>
      <c r="Q84" s="43">
        <f t="shared" si="9"/>
        <v>0</v>
      </c>
      <c r="R84" s="43"/>
    </row>
    <row r="85" spans="1:16384" x14ac:dyDescent="0.25">
      <c r="B85" s="40" t="s">
        <v>37</v>
      </c>
      <c r="C85" s="99">
        <f>+CENTRAL!C43</f>
        <v>46200000.000000007</v>
      </c>
      <c r="D85" s="43">
        <f t="shared" si="8"/>
        <v>3850000.0000000005</v>
      </c>
      <c r="E85" s="43">
        <f>+CENTRAL!E43</f>
        <v>0</v>
      </c>
      <c r="F85" s="43">
        <f>+CENTRAL!F43</f>
        <v>0</v>
      </c>
      <c r="G85" s="43">
        <f>+CENTRAL!G43</f>
        <v>0</v>
      </c>
      <c r="H85" s="43">
        <f>+CENTRAL!H43</f>
        <v>0</v>
      </c>
      <c r="I85" s="43">
        <f>+CENTRAL!I43</f>
        <v>0</v>
      </c>
      <c r="J85" s="43">
        <f>+CENTRAL!J43</f>
        <v>0</v>
      </c>
      <c r="K85" s="43">
        <f>+CENTRAL!K43</f>
        <v>0</v>
      </c>
      <c r="L85" s="43">
        <f>+CENTRAL!L43</f>
        <v>0</v>
      </c>
      <c r="M85" s="43">
        <f>+CENTRAL!M43</f>
        <v>0</v>
      </c>
      <c r="N85" s="43">
        <f>+CENTRAL!N43</f>
        <v>0</v>
      </c>
      <c r="O85" s="43">
        <f>+CENTRAL!O43</f>
        <v>0</v>
      </c>
      <c r="P85" s="43">
        <f>+CENTRAL!P43</f>
        <v>0</v>
      </c>
      <c r="Q85" s="43">
        <f t="shared" si="9"/>
        <v>0</v>
      </c>
      <c r="R85" s="43"/>
    </row>
    <row r="86" spans="1:16384" x14ac:dyDescent="0.25">
      <c r="B86" s="40" t="s">
        <v>191</v>
      </c>
      <c r="C86" s="99">
        <f>+MEDICOOP!C47</f>
        <v>881844766.99000001</v>
      </c>
      <c r="D86" s="43">
        <f>C86/12</f>
        <v>73487063.915833339</v>
      </c>
      <c r="E86" s="43">
        <f>+MEDICOOP!E47</f>
        <v>0</v>
      </c>
      <c r="F86" s="43">
        <f>+MEDICOOP!F47</f>
        <v>0</v>
      </c>
      <c r="G86" s="43">
        <f>+MEDICOOP!G47</f>
        <v>0</v>
      </c>
      <c r="H86" s="43">
        <f>+MEDICOOP!H47</f>
        <v>0</v>
      </c>
      <c r="I86" s="43">
        <f>+MEDICOOP!I47</f>
        <v>0</v>
      </c>
      <c r="J86" s="43">
        <f>+MEDICOOP!J47</f>
        <v>0</v>
      </c>
      <c r="K86" s="43">
        <f>+MEDICOOP!K47</f>
        <v>0</v>
      </c>
      <c r="L86" s="43">
        <f>+MEDICOOP!L47</f>
        <v>0</v>
      </c>
      <c r="M86" s="43">
        <f>+MEDICOOP!M47</f>
        <v>0</v>
      </c>
      <c r="N86" s="43">
        <f>+MEDICOOP!N47</f>
        <v>0</v>
      </c>
      <c r="O86" s="43">
        <f>+MEDICOOP!O47</f>
        <v>0</v>
      </c>
      <c r="P86" s="43">
        <f>+MEDICOOP!P47</f>
        <v>0</v>
      </c>
      <c r="Q86" s="43">
        <f t="shared" si="9"/>
        <v>0</v>
      </c>
      <c r="R86" s="43"/>
    </row>
    <row r="87" spans="1:16384" x14ac:dyDescent="0.25">
      <c r="B87" s="40" t="s">
        <v>192</v>
      </c>
      <c r="C87" s="99">
        <f>+MEDICOOP!C48</f>
        <v>284266875.20000005</v>
      </c>
      <c r="D87" s="43">
        <f>C87/12</f>
        <v>23688906.266666669</v>
      </c>
      <c r="E87" s="43">
        <f>+MEDICOOP!E48</f>
        <v>0</v>
      </c>
      <c r="F87" s="43">
        <f>+MEDICOOP!F48</f>
        <v>0</v>
      </c>
      <c r="G87" s="43">
        <f>+MEDICOOP!G48</f>
        <v>0</v>
      </c>
      <c r="H87" s="43">
        <f>+MEDICOOP!H48</f>
        <v>0</v>
      </c>
      <c r="I87" s="43">
        <f>+MEDICOOP!I48</f>
        <v>0</v>
      </c>
      <c r="J87" s="43">
        <f>+MEDICOOP!J48</f>
        <v>0</v>
      </c>
      <c r="K87" s="43">
        <f>+MEDICOOP!K48</f>
        <v>0</v>
      </c>
      <c r="L87" s="43">
        <f>+MEDICOOP!L48</f>
        <v>0</v>
      </c>
      <c r="M87" s="43">
        <f>+MEDICOOP!M48</f>
        <v>0</v>
      </c>
      <c r="N87" s="43">
        <f>+MEDICOOP!N48</f>
        <v>0</v>
      </c>
      <c r="O87" s="43">
        <f>+MEDICOOP!O48</f>
        <v>0</v>
      </c>
      <c r="P87" s="43">
        <f>+MEDICOOP!P48</f>
        <v>0</v>
      </c>
      <c r="Q87" s="43">
        <f t="shared" si="9"/>
        <v>0</v>
      </c>
      <c r="R87" s="43"/>
    </row>
    <row r="88" spans="1:16384" x14ac:dyDescent="0.25">
      <c r="B88" s="40" t="s">
        <v>193</v>
      </c>
      <c r="C88" s="99">
        <f>+MEDICOOP!C49</f>
        <v>66325000</v>
      </c>
      <c r="D88" s="43">
        <f t="shared" si="8"/>
        <v>5527083.333333333</v>
      </c>
      <c r="E88" s="43">
        <f>+MEDICOOP!E49</f>
        <v>0</v>
      </c>
      <c r="F88" s="43">
        <f>+MEDICOOP!F49</f>
        <v>0</v>
      </c>
      <c r="G88" s="43">
        <f>+MEDICOOP!G49</f>
        <v>0</v>
      </c>
      <c r="H88" s="43">
        <f>+MEDICOOP!H49</f>
        <v>0</v>
      </c>
      <c r="I88" s="43">
        <f>+MEDICOOP!I49</f>
        <v>0</v>
      </c>
      <c r="J88" s="43">
        <f>+MEDICOOP!J49</f>
        <v>0</v>
      </c>
      <c r="K88" s="43">
        <f>+MEDICOOP!K49</f>
        <v>0</v>
      </c>
      <c r="L88" s="43">
        <f>+MEDICOOP!L49</f>
        <v>0</v>
      </c>
      <c r="M88" s="43">
        <f>+MEDICOOP!M49</f>
        <v>0</v>
      </c>
      <c r="N88" s="43">
        <f>+MEDICOOP!N49</f>
        <v>0</v>
      </c>
      <c r="O88" s="43">
        <f>+MEDICOOP!O49</f>
        <v>0</v>
      </c>
      <c r="P88" s="43">
        <f>+MEDICOOP!P49</f>
        <v>0</v>
      </c>
      <c r="Q88" s="43">
        <f t="shared" si="9"/>
        <v>0</v>
      </c>
      <c r="R88" s="43"/>
    </row>
    <row r="89" spans="1:16384" x14ac:dyDescent="0.25">
      <c r="B89" s="40" t="s">
        <v>41</v>
      </c>
      <c r="C89" s="99">
        <f>+MEDICOOP!C50</f>
        <v>6500000</v>
      </c>
      <c r="D89" s="43">
        <f t="shared" si="8"/>
        <v>541666.66666666663</v>
      </c>
      <c r="E89" s="43">
        <f>+MEDICOOP!E50</f>
        <v>0</v>
      </c>
      <c r="F89" s="43">
        <f>+MEDICOOP!F50</f>
        <v>0</v>
      </c>
      <c r="G89" s="43">
        <f>+MEDICOOP!G50</f>
        <v>0</v>
      </c>
      <c r="H89" s="43">
        <f>+MEDICOOP!H50</f>
        <v>0</v>
      </c>
      <c r="I89" s="43">
        <f>+MEDICOOP!I50</f>
        <v>0</v>
      </c>
      <c r="J89" s="43">
        <f>+MEDICOOP!J50</f>
        <v>0</v>
      </c>
      <c r="K89" s="43">
        <f>+MEDICOOP!K50</f>
        <v>0</v>
      </c>
      <c r="L89" s="43">
        <f>+MEDICOOP!L50</f>
        <v>0</v>
      </c>
      <c r="M89" s="43">
        <f>+MEDICOOP!M50</f>
        <v>0</v>
      </c>
      <c r="N89" s="43">
        <f>+MEDICOOP!N50</f>
        <v>0</v>
      </c>
      <c r="O89" s="43">
        <f>+MEDICOOP!O50</f>
        <v>0</v>
      </c>
      <c r="P89" s="43">
        <f>+MEDICOOP!P50</f>
        <v>0</v>
      </c>
      <c r="Q89" s="43">
        <f t="shared" si="9"/>
        <v>0</v>
      </c>
      <c r="R89" s="43"/>
    </row>
    <row r="90" spans="1:16384" x14ac:dyDescent="0.25">
      <c r="B90" s="40" t="s">
        <v>42</v>
      </c>
      <c r="C90" s="99">
        <f>+MEDICOOP!C51</f>
        <v>8792125.3140000012</v>
      </c>
      <c r="D90" s="43">
        <f t="shared" si="8"/>
        <v>732677.10950000014</v>
      </c>
      <c r="E90" s="43">
        <f>+MEDICOOP!E51</f>
        <v>0</v>
      </c>
      <c r="F90" s="43">
        <f>+MEDICOOP!F51</f>
        <v>0</v>
      </c>
      <c r="G90" s="43">
        <f>+MEDICOOP!G51</f>
        <v>0</v>
      </c>
      <c r="H90" s="43">
        <f>+MEDICOOP!H51</f>
        <v>0</v>
      </c>
      <c r="I90" s="43">
        <f>+MEDICOOP!I51</f>
        <v>0</v>
      </c>
      <c r="J90" s="43">
        <f>+MEDICOOP!J51</f>
        <v>0</v>
      </c>
      <c r="K90" s="43">
        <f>+MEDICOOP!K51</f>
        <v>0</v>
      </c>
      <c r="L90" s="43">
        <f>+MEDICOOP!L51</f>
        <v>0</v>
      </c>
      <c r="M90" s="43">
        <f>+MEDICOOP!M51</f>
        <v>0</v>
      </c>
      <c r="N90" s="43">
        <f>+MEDICOOP!N51</f>
        <v>0</v>
      </c>
      <c r="O90" s="43">
        <f>+MEDICOOP!O51</f>
        <v>0</v>
      </c>
      <c r="P90" s="43">
        <f>+MEDICOOP!P51</f>
        <v>0</v>
      </c>
      <c r="Q90" s="43">
        <f t="shared" si="9"/>
        <v>0</v>
      </c>
      <c r="R90" s="43"/>
    </row>
    <row r="91" spans="1:16384" x14ac:dyDescent="0.25">
      <c r="B91" s="40" t="s">
        <v>194</v>
      </c>
      <c r="C91" s="99">
        <f>+MEDICOOP!C52</f>
        <v>360000000</v>
      </c>
      <c r="D91" s="43">
        <f t="shared" si="8"/>
        <v>30000000</v>
      </c>
      <c r="E91" s="43">
        <f>+MEDICOOP!E52</f>
        <v>0</v>
      </c>
      <c r="F91" s="43">
        <f>+MEDICOOP!F52</f>
        <v>0</v>
      </c>
      <c r="G91" s="43">
        <f>+MEDICOOP!G52</f>
        <v>0</v>
      </c>
      <c r="H91" s="43">
        <f>+MEDICOOP!H52</f>
        <v>0</v>
      </c>
      <c r="I91" s="43">
        <f>+MEDICOOP!I52</f>
        <v>0</v>
      </c>
      <c r="J91" s="43">
        <f>+MEDICOOP!J52</f>
        <v>0</v>
      </c>
      <c r="K91" s="43">
        <f>+MEDICOOP!K52</f>
        <v>0</v>
      </c>
      <c r="L91" s="43">
        <f>+MEDICOOP!L52</f>
        <v>0</v>
      </c>
      <c r="M91" s="43">
        <f>+MEDICOOP!M52</f>
        <v>0</v>
      </c>
      <c r="N91" s="43">
        <f>+MEDICOOP!N52</f>
        <v>0</v>
      </c>
      <c r="O91" s="43">
        <f>+MEDICOOP!O52</f>
        <v>0</v>
      </c>
      <c r="P91" s="43">
        <f>+MEDICOOP!P52</f>
        <v>0</v>
      </c>
      <c r="Q91" s="43">
        <f>SUM(E91:P91)</f>
        <v>0</v>
      </c>
      <c r="R91" s="43"/>
    </row>
    <row r="92" spans="1:16384" x14ac:dyDescent="0.25">
      <c r="B92" s="40" t="s">
        <v>44</v>
      </c>
      <c r="C92" s="99">
        <f>+FARMACUMBRE!C11+'FARMACUMBRE AYE'!C11</f>
        <v>469855287.36768001</v>
      </c>
      <c r="D92" s="43">
        <f t="shared" si="8"/>
        <v>39154607.280639999</v>
      </c>
      <c r="E92" s="43">
        <f>+FARMACUMBRE!E11+'FARMACUMBRE AYE'!E11</f>
        <v>0</v>
      </c>
      <c r="F92" s="43">
        <f>+FARMACUMBRE!F11+'FARMACUMBRE AYE'!F11</f>
        <v>0</v>
      </c>
      <c r="G92" s="43">
        <f>+FARMACUMBRE!G11+'FARMACUMBRE AYE'!G11</f>
        <v>0</v>
      </c>
      <c r="H92" s="43">
        <f>+FARMACUMBRE!H11+'FARMACUMBRE AYE'!H11</f>
        <v>0</v>
      </c>
      <c r="I92" s="43">
        <f>+FARMACUMBRE!I11+'FARMACUMBRE AYE'!I11</f>
        <v>0</v>
      </c>
      <c r="J92" s="43">
        <f>+FARMACUMBRE!J11+'FARMACUMBRE AYE'!J11</f>
        <v>0</v>
      </c>
      <c r="K92" s="43">
        <f>+FARMACUMBRE!K11+'FARMACUMBRE AYE'!K11</f>
        <v>0</v>
      </c>
      <c r="L92" s="43">
        <f>+FARMACUMBRE!L11+'FARMACUMBRE AYE'!L11</f>
        <v>0</v>
      </c>
      <c r="M92" s="43">
        <f>+FARMACUMBRE!M11+'FARMACUMBRE AYE'!M11</f>
        <v>0</v>
      </c>
      <c r="N92" s="43">
        <f>+FARMACUMBRE!N11+'FARMACUMBRE AYE'!N11</f>
        <v>0</v>
      </c>
      <c r="O92" s="43">
        <f>+FARMACUMBRE!O11+'FARMACUMBRE AYE'!O11</f>
        <v>0</v>
      </c>
      <c r="P92" s="43">
        <f>+FARMACUMBRE!P11+'FARMACUMBRE AYE'!P11</f>
        <v>0</v>
      </c>
      <c r="Q92" s="43">
        <f t="shared" si="9"/>
        <v>0</v>
      </c>
      <c r="R92" s="43"/>
    </row>
    <row r="93" spans="1:16384" ht="15.75" thickBot="1" x14ac:dyDescent="0.3">
      <c r="B93" s="40" t="s">
        <v>195</v>
      </c>
      <c r="C93" s="99">
        <f>+CENTRAL!C105</f>
        <v>22235709.650783155</v>
      </c>
      <c r="D93" s="43">
        <f t="shared" si="8"/>
        <v>1852975.8042319296</v>
      </c>
      <c r="E93" s="43">
        <f>+CENTRAL!E105</f>
        <v>0</v>
      </c>
      <c r="F93" s="43">
        <f>+CENTRAL!F105</f>
        <v>0</v>
      </c>
      <c r="G93" s="43">
        <f>+CENTRAL!G105</f>
        <v>0</v>
      </c>
      <c r="H93" s="43">
        <f>+CENTRAL!H105</f>
        <v>0</v>
      </c>
      <c r="I93" s="43">
        <f>+CENTRAL!I105</f>
        <v>0</v>
      </c>
      <c r="J93" s="43">
        <f>+CENTRAL!J105</f>
        <v>0</v>
      </c>
      <c r="K93" s="43">
        <f>+CENTRAL!K105</f>
        <v>0</v>
      </c>
      <c r="L93" s="43">
        <f>+CENTRAL!L105</f>
        <v>0</v>
      </c>
      <c r="M93" s="43">
        <f>+CENTRAL!M105</f>
        <v>0</v>
      </c>
      <c r="N93" s="43">
        <f>+CENTRAL!N105</f>
        <v>0</v>
      </c>
      <c r="O93" s="43">
        <f>+CENTRAL!O105</f>
        <v>0</v>
      </c>
      <c r="P93" s="43">
        <f>+CENTRAL!P105</f>
        <v>0</v>
      </c>
      <c r="Q93" s="43">
        <f>SUM(E93:P93)</f>
        <v>0</v>
      </c>
      <c r="R93" s="43"/>
    </row>
    <row r="94" spans="1:16384" ht="16.5" thickBot="1" x14ac:dyDescent="0.3">
      <c r="A94" s="183"/>
      <c r="B94" s="191" t="s">
        <v>45</v>
      </c>
      <c r="C94" s="184">
        <f>SUM(C75:C93)</f>
        <v>6168225127.5390873</v>
      </c>
      <c r="D94" s="184">
        <f>C94/12</f>
        <v>514018760.62825727</v>
      </c>
      <c r="E94" s="184">
        <f>SUM(E75:E93)</f>
        <v>0</v>
      </c>
      <c r="F94" s="184">
        <f t="shared" ref="F94:P94" si="10">SUM(F75:F93)</f>
        <v>0</v>
      </c>
      <c r="G94" s="184">
        <f t="shared" si="10"/>
        <v>0</v>
      </c>
      <c r="H94" s="184">
        <f t="shared" si="10"/>
        <v>0</v>
      </c>
      <c r="I94" s="184">
        <f t="shared" si="10"/>
        <v>0</v>
      </c>
      <c r="J94" s="184">
        <f t="shared" si="10"/>
        <v>0</v>
      </c>
      <c r="K94" s="184">
        <f t="shared" si="10"/>
        <v>0</v>
      </c>
      <c r="L94" s="184">
        <f t="shared" si="10"/>
        <v>0</v>
      </c>
      <c r="M94" s="184">
        <f t="shared" si="10"/>
        <v>0</v>
      </c>
      <c r="N94" s="184">
        <f t="shared" si="10"/>
        <v>0</v>
      </c>
      <c r="O94" s="184">
        <f t="shared" si="10"/>
        <v>0</v>
      </c>
      <c r="P94" s="184">
        <f t="shared" si="10"/>
        <v>0</v>
      </c>
      <c r="Q94" s="184">
        <f>SUM(Q75:Q93)</f>
        <v>0</v>
      </c>
      <c r="R94" s="183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3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3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3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3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3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3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3"/>
      <c r="EH94" s="184"/>
      <c r="EI94" s="184"/>
      <c r="EJ94" s="184"/>
      <c r="EK94" s="184"/>
      <c r="EL94" s="184"/>
      <c r="EM94" s="184"/>
      <c r="EN94" s="184"/>
      <c r="EO94" s="184"/>
      <c r="EP94" s="184"/>
      <c r="EQ94" s="184"/>
      <c r="ER94" s="184"/>
      <c r="ES94" s="184"/>
      <c r="ET94" s="184"/>
      <c r="EU94" s="184"/>
      <c r="EV94" s="184"/>
      <c r="EW94" s="184"/>
      <c r="EX94" s="183"/>
      <c r="EY94" s="184"/>
      <c r="EZ94" s="184"/>
      <c r="FA94" s="184"/>
      <c r="FB94" s="184"/>
      <c r="FC94" s="184"/>
      <c r="FD94" s="184"/>
      <c r="FE94" s="184"/>
      <c r="FF94" s="184"/>
      <c r="FG94" s="184"/>
      <c r="FH94" s="184"/>
      <c r="FI94" s="184"/>
      <c r="FJ94" s="184"/>
      <c r="FK94" s="184"/>
      <c r="FL94" s="184"/>
      <c r="FM94" s="184"/>
      <c r="FN94" s="184"/>
      <c r="FO94" s="183"/>
      <c r="FP94" s="184"/>
      <c r="FQ94" s="184"/>
      <c r="FR94" s="184"/>
      <c r="FS94" s="184"/>
      <c r="FT94" s="184"/>
      <c r="FU94" s="184"/>
      <c r="FV94" s="184"/>
      <c r="FW94" s="184"/>
      <c r="FX94" s="184"/>
      <c r="FY94" s="184"/>
      <c r="FZ94" s="184"/>
      <c r="GA94" s="184"/>
      <c r="GB94" s="184"/>
      <c r="GC94" s="184"/>
      <c r="GD94" s="184"/>
      <c r="GE94" s="184"/>
      <c r="GF94" s="183"/>
      <c r="GG94" s="184"/>
      <c r="GH94" s="184"/>
      <c r="GI94" s="184"/>
      <c r="GJ94" s="184"/>
      <c r="GK94" s="184"/>
      <c r="GL94" s="184"/>
      <c r="GM94" s="184"/>
      <c r="GN94" s="184"/>
      <c r="GO94" s="184"/>
      <c r="GP94" s="184"/>
      <c r="GQ94" s="184"/>
      <c r="GR94" s="184"/>
      <c r="GS94" s="184"/>
      <c r="GT94" s="184"/>
      <c r="GU94" s="184"/>
      <c r="GV94" s="184"/>
      <c r="GW94" s="183"/>
      <c r="GX94" s="184"/>
      <c r="GY94" s="184"/>
      <c r="GZ94" s="184"/>
      <c r="HA94" s="184"/>
      <c r="HB94" s="184"/>
      <c r="HC94" s="184"/>
      <c r="HD94" s="184"/>
      <c r="HE94" s="184"/>
      <c r="HF94" s="184"/>
      <c r="HG94" s="184"/>
      <c r="HH94" s="184"/>
      <c r="HI94" s="184"/>
      <c r="HJ94" s="184"/>
      <c r="HK94" s="184"/>
      <c r="HL94" s="184"/>
      <c r="HM94" s="184"/>
      <c r="HN94" s="183"/>
      <c r="HO94" s="184"/>
      <c r="HP94" s="184"/>
      <c r="HQ94" s="184"/>
      <c r="HR94" s="184"/>
      <c r="HS94" s="184"/>
      <c r="HT94" s="184"/>
      <c r="HU94" s="184"/>
      <c r="HV94" s="184"/>
      <c r="HW94" s="184"/>
      <c r="HX94" s="184"/>
      <c r="HY94" s="184"/>
      <c r="HZ94" s="184"/>
      <c r="IA94" s="184"/>
      <c r="IB94" s="184"/>
      <c r="IC94" s="184"/>
      <c r="ID94" s="184"/>
      <c r="IE94" s="183"/>
      <c r="IF94" s="184"/>
      <c r="IG94" s="184"/>
      <c r="IH94" s="184"/>
      <c r="II94" s="184"/>
      <c r="IJ94" s="184"/>
      <c r="IK94" s="184"/>
      <c r="IL94" s="184"/>
      <c r="IM94" s="184"/>
      <c r="IN94" s="184"/>
      <c r="IO94" s="184"/>
      <c r="IP94" s="184"/>
      <c r="IQ94" s="184"/>
      <c r="IR94" s="184"/>
      <c r="IS94" s="184"/>
      <c r="IT94" s="184"/>
      <c r="IU94" s="184"/>
      <c r="IV94" s="183"/>
      <c r="IW94" s="184"/>
      <c r="IX94" s="184"/>
      <c r="IY94" s="184"/>
      <c r="IZ94" s="184"/>
      <c r="JA94" s="184"/>
      <c r="JB94" s="184"/>
      <c r="JC94" s="184"/>
      <c r="JD94" s="184"/>
      <c r="JE94" s="184"/>
      <c r="JF94" s="184"/>
      <c r="JG94" s="184"/>
      <c r="JH94" s="184"/>
      <c r="JI94" s="184"/>
      <c r="JJ94" s="184"/>
      <c r="JK94" s="184"/>
      <c r="JL94" s="184"/>
      <c r="JM94" s="183"/>
      <c r="JN94" s="184"/>
      <c r="JO94" s="184"/>
      <c r="JP94" s="184"/>
      <c r="JQ94" s="184"/>
      <c r="JR94" s="184"/>
      <c r="JS94" s="184"/>
      <c r="JT94" s="184"/>
      <c r="JU94" s="184"/>
      <c r="JV94" s="184"/>
      <c r="JW94" s="184"/>
      <c r="JX94" s="184"/>
      <c r="JY94" s="184"/>
      <c r="JZ94" s="184"/>
      <c r="KA94" s="184"/>
      <c r="KB94" s="184"/>
      <c r="KC94" s="184"/>
      <c r="KD94" s="183"/>
      <c r="KE94" s="184"/>
      <c r="KF94" s="184"/>
      <c r="KG94" s="184"/>
      <c r="KH94" s="184"/>
      <c r="KI94" s="184"/>
      <c r="KJ94" s="184"/>
      <c r="KK94" s="184"/>
      <c r="KL94" s="184"/>
      <c r="KM94" s="184"/>
      <c r="KN94" s="184"/>
      <c r="KO94" s="184"/>
      <c r="KP94" s="184"/>
      <c r="KQ94" s="184"/>
      <c r="KR94" s="184"/>
      <c r="KS94" s="184"/>
      <c r="KT94" s="184"/>
      <c r="KU94" s="183"/>
      <c r="KV94" s="184"/>
      <c r="KW94" s="184"/>
      <c r="KX94" s="184"/>
      <c r="KY94" s="184"/>
      <c r="KZ94" s="184"/>
      <c r="LA94" s="184"/>
      <c r="LB94" s="184"/>
      <c r="LC94" s="184"/>
      <c r="LD94" s="184"/>
      <c r="LE94" s="184"/>
      <c r="LF94" s="184"/>
      <c r="LG94" s="184"/>
      <c r="LH94" s="184"/>
      <c r="LI94" s="184"/>
      <c r="LJ94" s="184"/>
      <c r="LK94" s="184"/>
      <c r="LL94" s="183"/>
      <c r="LM94" s="184"/>
      <c r="LN94" s="184"/>
      <c r="LO94" s="184"/>
      <c r="LP94" s="184"/>
      <c r="LQ94" s="184"/>
      <c r="LR94" s="184"/>
      <c r="LS94" s="184"/>
      <c r="LT94" s="184"/>
      <c r="LU94" s="184"/>
      <c r="LV94" s="184"/>
      <c r="LW94" s="184"/>
      <c r="LX94" s="184"/>
      <c r="LY94" s="184"/>
      <c r="LZ94" s="184"/>
      <c r="MA94" s="184"/>
      <c r="MB94" s="184"/>
      <c r="MC94" s="183"/>
      <c r="MD94" s="184"/>
      <c r="ME94" s="184"/>
      <c r="MF94" s="184"/>
      <c r="MG94" s="184"/>
      <c r="MH94" s="184"/>
      <c r="MI94" s="184"/>
      <c r="MJ94" s="184"/>
      <c r="MK94" s="184"/>
      <c r="ML94" s="184"/>
      <c r="MM94" s="184"/>
      <c r="MN94" s="184"/>
      <c r="MO94" s="184"/>
      <c r="MP94" s="184"/>
      <c r="MQ94" s="184"/>
      <c r="MR94" s="184"/>
      <c r="MS94" s="184"/>
      <c r="MT94" s="183"/>
      <c r="MU94" s="184"/>
      <c r="MV94" s="184"/>
      <c r="MW94" s="184"/>
      <c r="MX94" s="184"/>
      <c r="MY94" s="184"/>
      <c r="MZ94" s="184"/>
      <c r="NA94" s="184"/>
      <c r="NB94" s="184"/>
      <c r="NC94" s="184"/>
      <c r="ND94" s="184"/>
      <c r="NE94" s="184"/>
      <c r="NF94" s="184"/>
      <c r="NG94" s="184"/>
      <c r="NH94" s="184"/>
      <c r="NI94" s="184"/>
      <c r="NJ94" s="184"/>
      <c r="NK94" s="183"/>
      <c r="NL94" s="184"/>
      <c r="NM94" s="184"/>
      <c r="NN94" s="184"/>
      <c r="NO94" s="184"/>
      <c r="NP94" s="184"/>
      <c r="NQ94" s="184"/>
      <c r="NR94" s="184"/>
      <c r="NS94" s="184"/>
      <c r="NT94" s="184"/>
      <c r="NU94" s="184"/>
      <c r="NV94" s="184"/>
      <c r="NW94" s="184"/>
      <c r="NX94" s="184"/>
      <c r="NY94" s="184"/>
      <c r="NZ94" s="184"/>
      <c r="OA94" s="184"/>
      <c r="OB94" s="183"/>
      <c r="OC94" s="184"/>
      <c r="OD94" s="184"/>
      <c r="OE94" s="184"/>
      <c r="OF94" s="184"/>
      <c r="OG94" s="184"/>
      <c r="OH94" s="184"/>
      <c r="OI94" s="184"/>
      <c r="OJ94" s="184"/>
      <c r="OK94" s="184"/>
      <c r="OL94" s="184"/>
      <c r="OM94" s="184"/>
      <c r="ON94" s="184"/>
      <c r="OO94" s="184"/>
      <c r="OP94" s="184"/>
      <c r="OQ94" s="184"/>
      <c r="OR94" s="184"/>
      <c r="OS94" s="183"/>
      <c r="OT94" s="184"/>
      <c r="OU94" s="184"/>
      <c r="OV94" s="184"/>
      <c r="OW94" s="184"/>
      <c r="OX94" s="184"/>
      <c r="OY94" s="184"/>
      <c r="OZ94" s="184"/>
      <c r="PA94" s="184"/>
      <c r="PB94" s="184"/>
      <c r="PC94" s="184"/>
      <c r="PD94" s="184"/>
      <c r="PE94" s="184"/>
      <c r="PF94" s="184"/>
      <c r="PG94" s="184"/>
      <c r="PH94" s="184"/>
      <c r="PI94" s="184"/>
      <c r="PJ94" s="183"/>
      <c r="PK94" s="184"/>
      <c r="PL94" s="184"/>
      <c r="PM94" s="184"/>
      <c r="PN94" s="184"/>
      <c r="PO94" s="184"/>
      <c r="PP94" s="184"/>
      <c r="PQ94" s="184"/>
      <c r="PR94" s="184"/>
      <c r="PS94" s="184"/>
      <c r="PT94" s="184"/>
      <c r="PU94" s="184"/>
      <c r="PV94" s="184"/>
      <c r="PW94" s="184"/>
      <c r="PX94" s="184"/>
      <c r="PY94" s="184"/>
      <c r="PZ94" s="184"/>
      <c r="QA94" s="183"/>
      <c r="QB94" s="184"/>
      <c r="QC94" s="184"/>
      <c r="QD94" s="184"/>
      <c r="QE94" s="184"/>
      <c r="QF94" s="184"/>
      <c r="QG94" s="184"/>
      <c r="QH94" s="184"/>
      <c r="QI94" s="184"/>
      <c r="QJ94" s="184"/>
      <c r="QK94" s="184"/>
      <c r="QL94" s="184"/>
      <c r="QM94" s="184"/>
      <c r="QN94" s="184"/>
      <c r="QO94" s="184"/>
      <c r="QP94" s="184"/>
      <c r="QQ94" s="184"/>
      <c r="QR94" s="183"/>
      <c r="QS94" s="184"/>
      <c r="QT94" s="184"/>
      <c r="QU94" s="184"/>
      <c r="QV94" s="184"/>
      <c r="QW94" s="184"/>
      <c r="QX94" s="184"/>
      <c r="QY94" s="184"/>
      <c r="QZ94" s="184"/>
      <c r="RA94" s="184"/>
      <c r="RB94" s="184"/>
      <c r="RC94" s="184"/>
      <c r="RD94" s="184"/>
      <c r="RE94" s="184"/>
      <c r="RF94" s="184"/>
      <c r="RG94" s="184"/>
      <c r="RH94" s="184"/>
      <c r="RI94" s="183"/>
      <c r="RJ94" s="184"/>
      <c r="RK94" s="184"/>
      <c r="RL94" s="184"/>
      <c r="RM94" s="184"/>
      <c r="RN94" s="184"/>
      <c r="RO94" s="184"/>
      <c r="RP94" s="184"/>
      <c r="RQ94" s="184"/>
      <c r="RR94" s="184"/>
      <c r="RS94" s="184"/>
      <c r="RT94" s="184"/>
      <c r="RU94" s="184"/>
      <c r="RV94" s="184"/>
      <c r="RW94" s="184"/>
      <c r="RX94" s="184"/>
      <c r="RY94" s="184"/>
      <c r="RZ94" s="183"/>
      <c r="SA94" s="184"/>
      <c r="SB94" s="184"/>
      <c r="SC94" s="184"/>
      <c r="SD94" s="184"/>
      <c r="SE94" s="184"/>
      <c r="SF94" s="184"/>
      <c r="SG94" s="184"/>
      <c r="SH94" s="184"/>
      <c r="SI94" s="184"/>
      <c r="SJ94" s="184"/>
      <c r="SK94" s="184"/>
      <c r="SL94" s="184"/>
      <c r="SM94" s="184"/>
      <c r="SN94" s="184"/>
      <c r="SO94" s="184"/>
      <c r="SP94" s="184"/>
      <c r="SQ94" s="183"/>
      <c r="SR94" s="184"/>
      <c r="SS94" s="184"/>
      <c r="ST94" s="184"/>
      <c r="SU94" s="184"/>
      <c r="SV94" s="184"/>
      <c r="SW94" s="184"/>
      <c r="SX94" s="184"/>
      <c r="SY94" s="184"/>
      <c r="SZ94" s="184"/>
      <c r="TA94" s="184"/>
      <c r="TB94" s="184"/>
      <c r="TC94" s="184"/>
      <c r="TD94" s="184"/>
      <c r="TE94" s="184"/>
      <c r="TF94" s="184"/>
      <c r="TG94" s="184"/>
      <c r="TH94" s="183"/>
      <c r="TI94" s="184"/>
      <c r="TJ94" s="184"/>
      <c r="TK94" s="184"/>
      <c r="TL94" s="184"/>
      <c r="TM94" s="184"/>
      <c r="TN94" s="184"/>
      <c r="TO94" s="184"/>
      <c r="TP94" s="184"/>
      <c r="TQ94" s="184"/>
      <c r="TR94" s="184"/>
      <c r="TS94" s="184"/>
      <c r="TT94" s="184"/>
      <c r="TU94" s="184"/>
      <c r="TV94" s="184"/>
      <c r="TW94" s="184"/>
      <c r="TX94" s="184"/>
      <c r="TY94" s="183"/>
      <c r="TZ94" s="184"/>
      <c r="UA94" s="184"/>
      <c r="UB94" s="184"/>
      <c r="UC94" s="184"/>
      <c r="UD94" s="184"/>
      <c r="UE94" s="184"/>
      <c r="UF94" s="184"/>
      <c r="UG94" s="184"/>
      <c r="UH94" s="184"/>
      <c r="UI94" s="184"/>
      <c r="UJ94" s="184"/>
      <c r="UK94" s="184"/>
      <c r="UL94" s="184"/>
      <c r="UM94" s="184"/>
      <c r="UN94" s="184"/>
      <c r="UO94" s="184"/>
      <c r="UP94" s="183"/>
      <c r="UQ94" s="184"/>
      <c r="UR94" s="184"/>
      <c r="US94" s="184"/>
      <c r="UT94" s="184"/>
      <c r="UU94" s="184"/>
      <c r="UV94" s="184"/>
      <c r="UW94" s="184"/>
      <c r="UX94" s="184"/>
      <c r="UY94" s="184"/>
      <c r="UZ94" s="184"/>
      <c r="VA94" s="184"/>
      <c r="VB94" s="184"/>
      <c r="VC94" s="184"/>
      <c r="VD94" s="184"/>
      <c r="VE94" s="184"/>
      <c r="VF94" s="184"/>
      <c r="VG94" s="183"/>
      <c r="VH94" s="184"/>
      <c r="VI94" s="184"/>
      <c r="VJ94" s="184"/>
      <c r="VK94" s="184"/>
      <c r="VL94" s="184"/>
      <c r="VM94" s="184"/>
      <c r="VN94" s="184"/>
      <c r="VO94" s="184"/>
      <c r="VP94" s="184"/>
      <c r="VQ94" s="184"/>
      <c r="VR94" s="184"/>
      <c r="VS94" s="184"/>
      <c r="VT94" s="184"/>
      <c r="VU94" s="184"/>
      <c r="VV94" s="184"/>
      <c r="VW94" s="184"/>
      <c r="VX94" s="183"/>
      <c r="VY94" s="184"/>
      <c r="VZ94" s="184"/>
      <c r="WA94" s="184"/>
      <c r="WB94" s="184"/>
      <c r="WC94" s="184"/>
      <c r="WD94" s="184"/>
      <c r="WE94" s="184"/>
      <c r="WF94" s="184"/>
      <c r="WG94" s="184"/>
      <c r="WH94" s="184"/>
      <c r="WI94" s="184"/>
      <c r="WJ94" s="184"/>
      <c r="WK94" s="184"/>
      <c r="WL94" s="184"/>
      <c r="WM94" s="184"/>
      <c r="WN94" s="184"/>
      <c r="WO94" s="183"/>
      <c r="WP94" s="184"/>
      <c r="WQ94" s="184"/>
      <c r="WR94" s="184"/>
      <c r="WS94" s="184"/>
      <c r="WT94" s="184"/>
      <c r="WU94" s="184"/>
      <c r="WV94" s="184"/>
      <c r="WW94" s="184"/>
      <c r="WX94" s="184"/>
      <c r="WY94" s="184"/>
      <c r="WZ94" s="184"/>
      <c r="XA94" s="184"/>
      <c r="XB94" s="184"/>
      <c r="XC94" s="184"/>
      <c r="XD94" s="184"/>
      <c r="XE94" s="184"/>
      <c r="XF94" s="183"/>
      <c r="XG94" s="184"/>
      <c r="XH94" s="184"/>
      <c r="XI94" s="184"/>
      <c r="XJ94" s="184"/>
      <c r="XK94" s="184"/>
      <c r="XL94" s="184"/>
      <c r="XM94" s="184"/>
      <c r="XN94" s="184"/>
      <c r="XO94" s="184"/>
      <c r="XP94" s="184"/>
      <c r="XQ94" s="184"/>
      <c r="XR94" s="184"/>
      <c r="XS94" s="184"/>
      <c r="XT94" s="184"/>
      <c r="XU94" s="184"/>
      <c r="XV94" s="184"/>
      <c r="XW94" s="183"/>
      <c r="XX94" s="184"/>
      <c r="XY94" s="184"/>
      <c r="XZ94" s="184"/>
      <c r="YA94" s="184"/>
      <c r="YB94" s="184"/>
      <c r="YC94" s="184"/>
      <c r="YD94" s="184"/>
      <c r="YE94" s="184"/>
      <c r="YF94" s="184"/>
      <c r="YG94" s="184"/>
      <c r="YH94" s="184"/>
      <c r="YI94" s="184"/>
      <c r="YJ94" s="184"/>
      <c r="YK94" s="184"/>
      <c r="YL94" s="184"/>
      <c r="YM94" s="184"/>
      <c r="YN94" s="183"/>
      <c r="YO94" s="184"/>
      <c r="YP94" s="184"/>
      <c r="YQ94" s="184"/>
      <c r="YR94" s="184"/>
      <c r="YS94" s="184"/>
      <c r="YT94" s="184"/>
      <c r="YU94" s="184"/>
      <c r="YV94" s="184"/>
      <c r="YW94" s="184"/>
      <c r="YX94" s="184"/>
      <c r="YY94" s="184"/>
      <c r="YZ94" s="184"/>
      <c r="ZA94" s="184"/>
      <c r="ZB94" s="184"/>
      <c r="ZC94" s="184"/>
      <c r="ZD94" s="184"/>
      <c r="ZE94" s="183"/>
      <c r="ZF94" s="184"/>
      <c r="ZG94" s="184"/>
      <c r="ZH94" s="184"/>
      <c r="ZI94" s="184"/>
      <c r="ZJ94" s="184"/>
      <c r="ZK94" s="184"/>
      <c r="ZL94" s="184"/>
      <c r="ZM94" s="184"/>
      <c r="ZN94" s="184"/>
      <c r="ZO94" s="184"/>
      <c r="ZP94" s="184"/>
      <c r="ZQ94" s="184"/>
      <c r="ZR94" s="184"/>
      <c r="ZS94" s="184"/>
      <c r="ZT94" s="184"/>
      <c r="ZU94" s="184"/>
      <c r="ZV94" s="183"/>
      <c r="ZW94" s="184"/>
      <c r="ZX94" s="184"/>
      <c r="ZY94" s="184"/>
      <c r="ZZ94" s="184"/>
      <c r="AAA94" s="184"/>
      <c r="AAB94" s="184"/>
      <c r="AAC94" s="184"/>
      <c r="AAD94" s="184"/>
      <c r="AAE94" s="184"/>
      <c r="AAF94" s="184"/>
      <c r="AAG94" s="184"/>
      <c r="AAH94" s="184"/>
      <c r="AAI94" s="184"/>
      <c r="AAJ94" s="184"/>
      <c r="AAK94" s="184"/>
      <c r="AAL94" s="184"/>
      <c r="AAM94" s="183"/>
      <c r="AAN94" s="184"/>
      <c r="AAO94" s="184"/>
      <c r="AAP94" s="184"/>
      <c r="AAQ94" s="184"/>
      <c r="AAR94" s="184"/>
      <c r="AAS94" s="184"/>
      <c r="AAT94" s="184"/>
      <c r="AAU94" s="184"/>
      <c r="AAV94" s="184"/>
      <c r="AAW94" s="184"/>
      <c r="AAX94" s="184"/>
      <c r="AAY94" s="184"/>
      <c r="AAZ94" s="184"/>
      <c r="ABA94" s="184"/>
      <c r="ABB94" s="184"/>
      <c r="ABC94" s="184"/>
      <c r="ABD94" s="183"/>
      <c r="ABE94" s="184"/>
      <c r="ABF94" s="184"/>
      <c r="ABG94" s="184"/>
      <c r="ABH94" s="184"/>
      <c r="ABI94" s="184"/>
      <c r="ABJ94" s="184"/>
      <c r="ABK94" s="184"/>
      <c r="ABL94" s="184"/>
      <c r="ABM94" s="184"/>
      <c r="ABN94" s="184"/>
      <c r="ABO94" s="184"/>
      <c r="ABP94" s="184"/>
      <c r="ABQ94" s="184"/>
      <c r="ABR94" s="184"/>
      <c r="ABS94" s="184"/>
      <c r="ABT94" s="184"/>
      <c r="ABU94" s="183"/>
      <c r="ABV94" s="184"/>
      <c r="ABW94" s="184"/>
      <c r="ABX94" s="184"/>
      <c r="ABY94" s="184"/>
      <c r="ABZ94" s="184"/>
      <c r="ACA94" s="184"/>
      <c r="ACB94" s="184"/>
      <c r="ACC94" s="184"/>
      <c r="ACD94" s="184"/>
      <c r="ACE94" s="184"/>
      <c r="ACF94" s="184"/>
      <c r="ACG94" s="184"/>
      <c r="ACH94" s="184"/>
      <c r="ACI94" s="184"/>
      <c r="ACJ94" s="184"/>
      <c r="ACK94" s="184"/>
      <c r="ACL94" s="183"/>
      <c r="ACM94" s="184"/>
      <c r="ACN94" s="184"/>
      <c r="ACO94" s="184"/>
      <c r="ACP94" s="184"/>
      <c r="ACQ94" s="184"/>
      <c r="ACR94" s="184"/>
      <c r="ACS94" s="184"/>
      <c r="ACT94" s="184"/>
      <c r="ACU94" s="184"/>
      <c r="ACV94" s="184"/>
      <c r="ACW94" s="184"/>
      <c r="ACX94" s="184"/>
      <c r="ACY94" s="184"/>
      <c r="ACZ94" s="184"/>
      <c r="ADA94" s="184"/>
      <c r="ADB94" s="184"/>
      <c r="ADC94" s="183"/>
      <c r="ADD94" s="184"/>
      <c r="ADE94" s="184"/>
      <c r="ADF94" s="184"/>
      <c r="ADG94" s="184"/>
      <c r="ADH94" s="184"/>
      <c r="ADI94" s="184"/>
      <c r="ADJ94" s="184"/>
      <c r="ADK94" s="184"/>
      <c r="ADL94" s="184"/>
      <c r="ADM94" s="184"/>
      <c r="ADN94" s="184"/>
      <c r="ADO94" s="184"/>
      <c r="ADP94" s="184"/>
      <c r="ADQ94" s="184"/>
      <c r="ADR94" s="184"/>
      <c r="ADS94" s="184"/>
      <c r="ADT94" s="183"/>
      <c r="ADU94" s="184"/>
      <c r="ADV94" s="184"/>
      <c r="ADW94" s="184"/>
      <c r="ADX94" s="184"/>
      <c r="ADY94" s="184"/>
      <c r="ADZ94" s="184"/>
      <c r="AEA94" s="184"/>
      <c r="AEB94" s="184"/>
      <c r="AEC94" s="184"/>
      <c r="AED94" s="184"/>
      <c r="AEE94" s="184"/>
      <c r="AEF94" s="184"/>
      <c r="AEG94" s="184"/>
      <c r="AEH94" s="184"/>
      <c r="AEI94" s="184"/>
      <c r="AEJ94" s="184"/>
      <c r="AEK94" s="183"/>
      <c r="AEL94" s="184"/>
      <c r="AEM94" s="184"/>
      <c r="AEN94" s="184"/>
      <c r="AEO94" s="184"/>
      <c r="AEP94" s="184"/>
      <c r="AEQ94" s="184"/>
      <c r="AER94" s="184"/>
      <c r="AES94" s="184"/>
      <c r="AET94" s="184"/>
      <c r="AEU94" s="184"/>
      <c r="AEV94" s="184"/>
      <c r="AEW94" s="184"/>
      <c r="AEX94" s="184"/>
      <c r="AEY94" s="184"/>
      <c r="AEZ94" s="184"/>
      <c r="AFA94" s="184"/>
      <c r="AFB94" s="183"/>
      <c r="AFC94" s="184"/>
      <c r="AFD94" s="184"/>
      <c r="AFE94" s="184"/>
      <c r="AFF94" s="184"/>
      <c r="AFG94" s="184"/>
      <c r="AFH94" s="184"/>
      <c r="AFI94" s="184"/>
      <c r="AFJ94" s="184"/>
      <c r="AFK94" s="184"/>
      <c r="AFL94" s="184"/>
      <c r="AFM94" s="184"/>
      <c r="AFN94" s="184"/>
      <c r="AFO94" s="184"/>
      <c r="AFP94" s="184"/>
      <c r="AFQ94" s="184"/>
      <c r="AFR94" s="184"/>
      <c r="AFS94" s="183"/>
      <c r="AFT94" s="184"/>
      <c r="AFU94" s="184"/>
      <c r="AFV94" s="184"/>
      <c r="AFW94" s="184"/>
      <c r="AFX94" s="184"/>
      <c r="AFY94" s="184"/>
      <c r="AFZ94" s="184"/>
      <c r="AGA94" s="184"/>
      <c r="AGB94" s="184"/>
      <c r="AGC94" s="184"/>
      <c r="AGD94" s="184"/>
      <c r="AGE94" s="184"/>
      <c r="AGF94" s="184"/>
      <c r="AGG94" s="184"/>
      <c r="AGH94" s="184"/>
      <c r="AGI94" s="184"/>
      <c r="AGJ94" s="183"/>
      <c r="AGK94" s="184"/>
      <c r="AGL94" s="184"/>
      <c r="AGM94" s="184"/>
      <c r="AGN94" s="184"/>
      <c r="AGO94" s="184"/>
      <c r="AGP94" s="184"/>
      <c r="AGQ94" s="184"/>
      <c r="AGR94" s="184"/>
      <c r="AGS94" s="184"/>
      <c r="AGT94" s="184"/>
      <c r="AGU94" s="184"/>
      <c r="AGV94" s="184"/>
      <c r="AGW94" s="184"/>
      <c r="AGX94" s="184"/>
      <c r="AGY94" s="184"/>
      <c r="AGZ94" s="184"/>
      <c r="AHA94" s="183"/>
      <c r="AHB94" s="184"/>
      <c r="AHC94" s="184"/>
      <c r="AHD94" s="184"/>
      <c r="AHE94" s="184"/>
      <c r="AHF94" s="184"/>
      <c r="AHG94" s="184"/>
      <c r="AHH94" s="184"/>
      <c r="AHI94" s="184"/>
      <c r="AHJ94" s="184"/>
      <c r="AHK94" s="184"/>
      <c r="AHL94" s="184"/>
      <c r="AHM94" s="184"/>
      <c r="AHN94" s="184"/>
      <c r="AHO94" s="184"/>
      <c r="AHP94" s="184"/>
      <c r="AHQ94" s="184"/>
      <c r="AHR94" s="183"/>
      <c r="AHS94" s="184"/>
      <c r="AHT94" s="184"/>
      <c r="AHU94" s="184"/>
      <c r="AHV94" s="184"/>
      <c r="AHW94" s="184"/>
      <c r="AHX94" s="184"/>
      <c r="AHY94" s="184"/>
      <c r="AHZ94" s="184"/>
      <c r="AIA94" s="184"/>
      <c r="AIB94" s="184"/>
      <c r="AIC94" s="184"/>
      <c r="AID94" s="184"/>
      <c r="AIE94" s="184"/>
      <c r="AIF94" s="184"/>
      <c r="AIG94" s="184"/>
      <c r="AIH94" s="184"/>
      <c r="AII94" s="183"/>
      <c r="AIJ94" s="184"/>
      <c r="AIK94" s="184"/>
      <c r="AIL94" s="184"/>
      <c r="AIM94" s="184"/>
      <c r="AIN94" s="184"/>
      <c r="AIO94" s="184"/>
      <c r="AIP94" s="184"/>
      <c r="AIQ94" s="184"/>
      <c r="AIR94" s="184"/>
      <c r="AIS94" s="184"/>
      <c r="AIT94" s="184"/>
      <c r="AIU94" s="184"/>
      <c r="AIV94" s="184"/>
      <c r="AIW94" s="184"/>
      <c r="AIX94" s="184"/>
      <c r="AIY94" s="184"/>
      <c r="AIZ94" s="183"/>
      <c r="AJA94" s="184"/>
      <c r="AJB94" s="184"/>
      <c r="AJC94" s="184"/>
      <c r="AJD94" s="184"/>
      <c r="AJE94" s="184"/>
      <c r="AJF94" s="184"/>
      <c r="AJG94" s="184"/>
      <c r="AJH94" s="184"/>
      <c r="AJI94" s="184"/>
      <c r="AJJ94" s="184"/>
      <c r="AJK94" s="184"/>
      <c r="AJL94" s="184"/>
      <c r="AJM94" s="184"/>
      <c r="AJN94" s="184"/>
      <c r="AJO94" s="184"/>
      <c r="AJP94" s="184"/>
      <c r="AJQ94" s="183"/>
      <c r="AJR94" s="184"/>
      <c r="AJS94" s="184"/>
      <c r="AJT94" s="184"/>
      <c r="AJU94" s="184"/>
      <c r="AJV94" s="184"/>
      <c r="AJW94" s="184"/>
      <c r="AJX94" s="184"/>
      <c r="AJY94" s="184"/>
      <c r="AJZ94" s="184"/>
      <c r="AKA94" s="184"/>
      <c r="AKB94" s="184"/>
      <c r="AKC94" s="184"/>
      <c r="AKD94" s="184"/>
      <c r="AKE94" s="184"/>
      <c r="AKF94" s="184"/>
      <c r="AKG94" s="184"/>
      <c r="AKH94" s="183"/>
      <c r="AKI94" s="184"/>
      <c r="AKJ94" s="184"/>
      <c r="AKK94" s="184"/>
      <c r="AKL94" s="184"/>
      <c r="AKM94" s="184"/>
      <c r="AKN94" s="184"/>
      <c r="AKO94" s="184"/>
      <c r="AKP94" s="184"/>
      <c r="AKQ94" s="184"/>
      <c r="AKR94" s="184"/>
      <c r="AKS94" s="184"/>
      <c r="AKT94" s="184"/>
      <c r="AKU94" s="184"/>
      <c r="AKV94" s="184"/>
      <c r="AKW94" s="184"/>
      <c r="AKX94" s="184"/>
      <c r="AKY94" s="183"/>
      <c r="AKZ94" s="184"/>
      <c r="ALA94" s="184"/>
      <c r="ALB94" s="184"/>
      <c r="ALC94" s="184"/>
      <c r="ALD94" s="184"/>
      <c r="ALE94" s="184"/>
      <c r="ALF94" s="184"/>
      <c r="ALG94" s="184"/>
      <c r="ALH94" s="184"/>
      <c r="ALI94" s="184"/>
      <c r="ALJ94" s="184"/>
      <c r="ALK94" s="184"/>
      <c r="ALL94" s="184"/>
      <c r="ALM94" s="184"/>
      <c r="ALN94" s="184"/>
      <c r="ALO94" s="184"/>
      <c r="ALP94" s="183"/>
      <c r="ALQ94" s="184"/>
      <c r="ALR94" s="184"/>
      <c r="ALS94" s="184"/>
      <c r="ALT94" s="184"/>
      <c r="ALU94" s="184"/>
      <c r="ALV94" s="184"/>
      <c r="ALW94" s="184"/>
      <c r="ALX94" s="184"/>
      <c r="ALY94" s="184"/>
      <c r="ALZ94" s="184"/>
      <c r="AMA94" s="184"/>
      <c r="AMB94" s="184"/>
      <c r="AMC94" s="184"/>
      <c r="AMD94" s="184"/>
      <c r="AME94" s="184"/>
      <c r="AMF94" s="184"/>
      <c r="AMG94" s="183"/>
      <c r="AMH94" s="184"/>
      <c r="AMI94" s="184"/>
      <c r="AMJ94" s="184"/>
      <c r="AMK94" s="184"/>
      <c r="AML94" s="184"/>
      <c r="AMM94" s="184"/>
      <c r="AMN94" s="184"/>
      <c r="AMO94" s="184"/>
      <c r="AMP94" s="184"/>
      <c r="AMQ94" s="184"/>
      <c r="AMR94" s="184"/>
      <c r="AMS94" s="184"/>
      <c r="AMT94" s="184"/>
      <c r="AMU94" s="184"/>
      <c r="AMV94" s="184"/>
      <c r="AMW94" s="184"/>
      <c r="AMX94" s="183"/>
      <c r="AMY94" s="184"/>
      <c r="AMZ94" s="184"/>
      <c r="ANA94" s="184"/>
      <c r="ANB94" s="184"/>
      <c r="ANC94" s="184"/>
      <c r="AND94" s="184"/>
      <c r="ANE94" s="184"/>
      <c r="ANF94" s="184"/>
      <c r="ANG94" s="184"/>
      <c r="ANH94" s="184"/>
      <c r="ANI94" s="184"/>
      <c r="ANJ94" s="184"/>
      <c r="ANK94" s="184"/>
      <c r="ANL94" s="184"/>
      <c r="ANM94" s="184"/>
      <c r="ANN94" s="184"/>
      <c r="ANO94" s="183"/>
      <c r="ANP94" s="184"/>
      <c r="ANQ94" s="184"/>
      <c r="ANR94" s="184"/>
      <c r="ANS94" s="184"/>
      <c r="ANT94" s="184"/>
      <c r="ANU94" s="184"/>
      <c r="ANV94" s="184"/>
      <c r="ANW94" s="184"/>
      <c r="ANX94" s="184"/>
      <c r="ANY94" s="184"/>
      <c r="ANZ94" s="184"/>
      <c r="AOA94" s="184"/>
      <c r="AOB94" s="184"/>
      <c r="AOC94" s="184"/>
      <c r="AOD94" s="184"/>
      <c r="AOE94" s="184"/>
      <c r="AOF94" s="183"/>
      <c r="AOG94" s="184"/>
      <c r="AOH94" s="184"/>
      <c r="AOI94" s="184"/>
      <c r="AOJ94" s="184"/>
      <c r="AOK94" s="184"/>
      <c r="AOL94" s="184"/>
      <c r="AOM94" s="184"/>
      <c r="AON94" s="184"/>
      <c r="AOO94" s="184"/>
      <c r="AOP94" s="184"/>
      <c r="AOQ94" s="184"/>
      <c r="AOR94" s="184"/>
      <c r="AOS94" s="184"/>
      <c r="AOT94" s="184"/>
      <c r="AOU94" s="184"/>
      <c r="AOV94" s="184"/>
      <c r="AOW94" s="183"/>
      <c r="AOX94" s="184"/>
      <c r="AOY94" s="184"/>
      <c r="AOZ94" s="184"/>
      <c r="APA94" s="184"/>
      <c r="APB94" s="184"/>
      <c r="APC94" s="184"/>
      <c r="APD94" s="184"/>
      <c r="APE94" s="184"/>
      <c r="APF94" s="184"/>
      <c r="APG94" s="184"/>
      <c r="APH94" s="184"/>
      <c r="API94" s="184"/>
      <c r="APJ94" s="184"/>
      <c r="APK94" s="184"/>
      <c r="APL94" s="184"/>
      <c r="APM94" s="184"/>
      <c r="APN94" s="183"/>
      <c r="APO94" s="184"/>
      <c r="APP94" s="184"/>
      <c r="APQ94" s="184"/>
      <c r="APR94" s="184"/>
      <c r="APS94" s="184"/>
      <c r="APT94" s="184"/>
      <c r="APU94" s="184"/>
      <c r="APV94" s="184"/>
      <c r="APW94" s="184"/>
      <c r="APX94" s="184"/>
      <c r="APY94" s="184"/>
      <c r="APZ94" s="184"/>
      <c r="AQA94" s="184"/>
      <c r="AQB94" s="184"/>
      <c r="AQC94" s="184"/>
      <c r="AQD94" s="184"/>
      <c r="AQE94" s="183"/>
      <c r="AQF94" s="184"/>
      <c r="AQG94" s="184"/>
      <c r="AQH94" s="184"/>
      <c r="AQI94" s="184"/>
      <c r="AQJ94" s="184"/>
      <c r="AQK94" s="184"/>
      <c r="AQL94" s="184"/>
      <c r="AQM94" s="184"/>
      <c r="AQN94" s="184"/>
      <c r="AQO94" s="184"/>
      <c r="AQP94" s="184"/>
      <c r="AQQ94" s="184"/>
      <c r="AQR94" s="184"/>
      <c r="AQS94" s="184"/>
      <c r="AQT94" s="184"/>
      <c r="AQU94" s="184"/>
      <c r="AQV94" s="183"/>
      <c r="AQW94" s="184"/>
      <c r="AQX94" s="184"/>
      <c r="AQY94" s="184"/>
      <c r="AQZ94" s="184"/>
      <c r="ARA94" s="184"/>
      <c r="ARB94" s="184"/>
      <c r="ARC94" s="184"/>
      <c r="ARD94" s="184"/>
      <c r="ARE94" s="184"/>
      <c r="ARF94" s="184"/>
      <c r="ARG94" s="184"/>
      <c r="ARH94" s="184"/>
      <c r="ARI94" s="184"/>
      <c r="ARJ94" s="184"/>
      <c r="ARK94" s="184"/>
      <c r="ARL94" s="184"/>
      <c r="ARM94" s="183"/>
      <c r="ARN94" s="184"/>
      <c r="ARO94" s="184"/>
      <c r="ARP94" s="184"/>
      <c r="ARQ94" s="184"/>
      <c r="ARR94" s="184"/>
      <c r="ARS94" s="184"/>
      <c r="ART94" s="184"/>
      <c r="ARU94" s="184"/>
      <c r="ARV94" s="184"/>
      <c r="ARW94" s="184"/>
      <c r="ARX94" s="184"/>
      <c r="ARY94" s="184"/>
      <c r="ARZ94" s="184"/>
      <c r="ASA94" s="184"/>
      <c r="ASB94" s="184"/>
      <c r="ASC94" s="184"/>
      <c r="ASD94" s="183"/>
      <c r="ASE94" s="184"/>
      <c r="ASF94" s="184"/>
      <c r="ASG94" s="184"/>
      <c r="ASH94" s="184"/>
      <c r="ASI94" s="184"/>
      <c r="ASJ94" s="184"/>
      <c r="ASK94" s="184"/>
      <c r="ASL94" s="184"/>
      <c r="ASM94" s="184"/>
      <c r="ASN94" s="184"/>
      <c r="ASO94" s="184"/>
      <c r="ASP94" s="184"/>
      <c r="ASQ94" s="184"/>
      <c r="ASR94" s="184"/>
      <c r="ASS94" s="184"/>
      <c r="AST94" s="184"/>
      <c r="ASU94" s="183"/>
      <c r="ASV94" s="184"/>
      <c r="ASW94" s="184"/>
      <c r="ASX94" s="184"/>
      <c r="ASY94" s="184"/>
      <c r="ASZ94" s="184"/>
      <c r="ATA94" s="184"/>
      <c r="ATB94" s="184"/>
      <c r="ATC94" s="184"/>
      <c r="ATD94" s="184"/>
      <c r="ATE94" s="184"/>
      <c r="ATF94" s="184"/>
      <c r="ATG94" s="184"/>
      <c r="ATH94" s="184"/>
      <c r="ATI94" s="184"/>
      <c r="ATJ94" s="184"/>
      <c r="ATK94" s="184"/>
      <c r="ATL94" s="183"/>
      <c r="ATM94" s="184"/>
      <c r="ATN94" s="184"/>
      <c r="ATO94" s="184"/>
      <c r="ATP94" s="184"/>
      <c r="ATQ94" s="184"/>
      <c r="ATR94" s="184"/>
      <c r="ATS94" s="184"/>
      <c r="ATT94" s="184"/>
      <c r="ATU94" s="184"/>
      <c r="ATV94" s="184"/>
      <c r="ATW94" s="184"/>
      <c r="ATX94" s="184"/>
      <c r="ATY94" s="184"/>
      <c r="ATZ94" s="184"/>
      <c r="AUA94" s="184"/>
      <c r="AUB94" s="184"/>
      <c r="AUC94" s="183"/>
      <c r="AUD94" s="184"/>
      <c r="AUE94" s="184"/>
      <c r="AUF94" s="184"/>
      <c r="AUG94" s="184"/>
      <c r="AUH94" s="184"/>
      <c r="AUI94" s="184"/>
      <c r="AUJ94" s="184"/>
      <c r="AUK94" s="184"/>
      <c r="AUL94" s="184"/>
      <c r="AUM94" s="184"/>
      <c r="AUN94" s="184"/>
      <c r="AUO94" s="184"/>
      <c r="AUP94" s="184"/>
      <c r="AUQ94" s="184"/>
      <c r="AUR94" s="184"/>
      <c r="AUS94" s="184"/>
      <c r="AUT94" s="183"/>
      <c r="AUU94" s="184"/>
      <c r="AUV94" s="184"/>
      <c r="AUW94" s="184"/>
      <c r="AUX94" s="184"/>
      <c r="AUY94" s="184"/>
      <c r="AUZ94" s="184"/>
      <c r="AVA94" s="184"/>
      <c r="AVB94" s="184"/>
      <c r="AVC94" s="184"/>
      <c r="AVD94" s="184"/>
      <c r="AVE94" s="184"/>
      <c r="AVF94" s="184"/>
      <c r="AVG94" s="184"/>
      <c r="AVH94" s="184"/>
      <c r="AVI94" s="184"/>
      <c r="AVJ94" s="184"/>
      <c r="AVK94" s="183"/>
      <c r="AVL94" s="184"/>
      <c r="AVM94" s="184"/>
      <c r="AVN94" s="184"/>
      <c r="AVO94" s="184"/>
      <c r="AVP94" s="184"/>
      <c r="AVQ94" s="184"/>
      <c r="AVR94" s="184"/>
      <c r="AVS94" s="184"/>
      <c r="AVT94" s="184"/>
      <c r="AVU94" s="184"/>
      <c r="AVV94" s="184"/>
      <c r="AVW94" s="184"/>
      <c r="AVX94" s="184"/>
      <c r="AVY94" s="184"/>
      <c r="AVZ94" s="184"/>
      <c r="AWA94" s="184"/>
      <c r="AWB94" s="183"/>
      <c r="AWC94" s="184"/>
      <c r="AWD94" s="184"/>
      <c r="AWE94" s="184"/>
      <c r="AWF94" s="184"/>
      <c r="AWG94" s="184"/>
      <c r="AWH94" s="184"/>
      <c r="AWI94" s="184"/>
      <c r="AWJ94" s="184"/>
      <c r="AWK94" s="184"/>
      <c r="AWL94" s="184"/>
      <c r="AWM94" s="184"/>
      <c r="AWN94" s="184"/>
      <c r="AWO94" s="184"/>
      <c r="AWP94" s="184"/>
      <c r="AWQ94" s="184"/>
      <c r="AWR94" s="184"/>
      <c r="AWS94" s="183"/>
      <c r="AWT94" s="184"/>
      <c r="AWU94" s="184"/>
      <c r="AWV94" s="184"/>
      <c r="AWW94" s="184"/>
      <c r="AWX94" s="184"/>
      <c r="AWY94" s="184"/>
      <c r="AWZ94" s="184"/>
      <c r="AXA94" s="184"/>
      <c r="AXB94" s="184"/>
      <c r="AXC94" s="184"/>
      <c r="AXD94" s="184"/>
      <c r="AXE94" s="184"/>
      <c r="AXF94" s="184"/>
      <c r="AXG94" s="184"/>
      <c r="AXH94" s="184"/>
      <c r="AXI94" s="184"/>
      <c r="AXJ94" s="183"/>
      <c r="AXK94" s="184"/>
      <c r="AXL94" s="184"/>
      <c r="AXM94" s="184"/>
      <c r="AXN94" s="184"/>
      <c r="AXO94" s="184"/>
      <c r="AXP94" s="184"/>
      <c r="AXQ94" s="184"/>
      <c r="AXR94" s="184"/>
      <c r="AXS94" s="184"/>
      <c r="AXT94" s="184"/>
      <c r="AXU94" s="184"/>
      <c r="AXV94" s="184"/>
      <c r="AXW94" s="184"/>
      <c r="AXX94" s="184"/>
      <c r="AXY94" s="184"/>
      <c r="AXZ94" s="184"/>
      <c r="AYA94" s="183"/>
      <c r="AYB94" s="184"/>
      <c r="AYC94" s="184"/>
      <c r="AYD94" s="184"/>
      <c r="AYE94" s="184"/>
      <c r="AYF94" s="184"/>
      <c r="AYG94" s="184"/>
      <c r="AYH94" s="184"/>
      <c r="AYI94" s="184"/>
      <c r="AYJ94" s="184"/>
      <c r="AYK94" s="184"/>
      <c r="AYL94" s="184"/>
      <c r="AYM94" s="184"/>
      <c r="AYN94" s="184"/>
      <c r="AYO94" s="184"/>
      <c r="AYP94" s="184"/>
      <c r="AYQ94" s="184"/>
      <c r="AYR94" s="183"/>
      <c r="AYS94" s="184"/>
      <c r="AYT94" s="184"/>
      <c r="AYU94" s="184"/>
      <c r="AYV94" s="184"/>
      <c r="AYW94" s="184"/>
      <c r="AYX94" s="184"/>
      <c r="AYY94" s="184"/>
      <c r="AYZ94" s="184"/>
      <c r="AZA94" s="184"/>
      <c r="AZB94" s="184"/>
      <c r="AZC94" s="184"/>
      <c r="AZD94" s="184"/>
      <c r="AZE94" s="184"/>
      <c r="AZF94" s="184"/>
      <c r="AZG94" s="184"/>
      <c r="AZH94" s="184"/>
      <c r="AZI94" s="183"/>
      <c r="AZJ94" s="184"/>
      <c r="AZK94" s="184"/>
      <c r="AZL94" s="184"/>
      <c r="AZM94" s="184"/>
      <c r="AZN94" s="184"/>
      <c r="AZO94" s="184"/>
      <c r="AZP94" s="184"/>
      <c r="AZQ94" s="184"/>
      <c r="AZR94" s="184"/>
      <c r="AZS94" s="184"/>
      <c r="AZT94" s="184"/>
      <c r="AZU94" s="184"/>
      <c r="AZV94" s="184"/>
      <c r="AZW94" s="184"/>
      <c r="AZX94" s="184"/>
      <c r="AZY94" s="184"/>
      <c r="AZZ94" s="183"/>
      <c r="BAA94" s="184"/>
      <c r="BAB94" s="184"/>
      <c r="BAC94" s="184"/>
      <c r="BAD94" s="184"/>
      <c r="BAE94" s="184"/>
      <c r="BAF94" s="184"/>
      <c r="BAG94" s="184"/>
      <c r="BAH94" s="184"/>
      <c r="BAI94" s="184"/>
      <c r="BAJ94" s="184"/>
      <c r="BAK94" s="184"/>
      <c r="BAL94" s="184"/>
      <c r="BAM94" s="184"/>
      <c r="BAN94" s="184"/>
      <c r="BAO94" s="184"/>
      <c r="BAP94" s="184"/>
      <c r="BAQ94" s="183"/>
      <c r="BAR94" s="184"/>
      <c r="BAS94" s="184"/>
      <c r="BAT94" s="184"/>
      <c r="BAU94" s="184"/>
      <c r="BAV94" s="184"/>
      <c r="BAW94" s="184"/>
      <c r="BAX94" s="184"/>
      <c r="BAY94" s="184"/>
      <c r="BAZ94" s="184"/>
      <c r="BBA94" s="184"/>
      <c r="BBB94" s="184"/>
      <c r="BBC94" s="184"/>
      <c r="BBD94" s="184"/>
      <c r="BBE94" s="184"/>
      <c r="BBF94" s="184"/>
      <c r="BBG94" s="184"/>
      <c r="BBH94" s="183"/>
      <c r="BBI94" s="184"/>
      <c r="BBJ94" s="184"/>
      <c r="BBK94" s="184"/>
      <c r="BBL94" s="184"/>
      <c r="BBM94" s="184"/>
      <c r="BBN94" s="184"/>
      <c r="BBO94" s="184"/>
      <c r="BBP94" s="184"/>
      <c r="BBQ94" s="184"/>
      <c r="BBR94" s="184"/>
      <c r="BBS94" s="184"/>
      <c r="BBT94" s="184"/>
      <c r="BBU94" s="184"/>
      <c r="BBV94" s="184"/>
      <c r="BBW94" s="184"/>
      <c r="BBX94" s="184"/>
      <c r="BBY94" s="183"/>
      <c r="BBZ94" s="184"/>
      <c r="BCA94" s="184"/>
      <c r="BCB94" s="184"/>
      <c r="BCC94" s="184"/>
      <c r="BCD94" s="184"/>
      <c r="BCE94" s="184"/>
      <c r="BCF94" s="184"/>
      <c r="BCG94" s="184"/>
      <c r="BCH94" s="184"/>
      <c r="BCI94" s="184"/>
      <c r="BCJ94" s="184"/>
      <c r="BCK94" s="184"/>
      <c r="BCL94" s="184"/>
      <c r="BCM94" s="184"/>
      <c r="BCN94" s="184"/>
      <c r="BCO94" s="184"/>
      <c r="BCP94" s="183"/>
      <c r="BCQ94" s="184"/>
      <c r="BCR94" s="184"/>
      <c r="BCS94" s="184"/>
      <c r="BCT94" s="184"/>
      <c r="BCU94" s="184"/>
      <c r="BCV94" s="184"/>
      <c r="BCW94" s="184"/>
      <c r="BCX94" s="184"/>
      <c r="BCY94" s="184"/>
      <c r="BCZ94" s="184"/>
      <c r="BDA94" s="184"/>
      <c r="BDB94" s="184"/>
      <c r="BDC94" s="184"/>
      <c r="BDD94" s="184"/>
      <c r="BDE94" s="184"/>
      <c r="BDF94" s="184"/>
      <c r="BDG94" s="183"/>
      <c r="BDH94" s="184"/>
      <c r="BDI94" s="184"/>
      <c r="BDJ94" s="184"/>
      <c r="BDK94" s="184"/>
      <c r="BDL94" s="184"/>
      <c r="BDM94" s="184"/>
      <c r="BDN94" s="184"/>
      <c r="BDO94" s="184"/>
      <c r="BDP94" s="184"/>
      <c r="BDQ94" s="184"/>
      <c r="BDR94" s="184"/>
      <c r="BDS94" s="184"/>
      <c r="BDT94" s="184"/>
      <c r="BDU94" s="184"/>
      <c r="BDV94" s="184"/>
      <c r="BDW94" s="184"/>
      <c r="BDX94" s="183"/>
      <c r="BDY94" s="184"/>
      <c r="BDZ94" s="184"/>
      <c r="BEA94" s="184"/>
      <c r="BEB94" s="184"/>
      <c r="BEC94" s="184"/>
      <c r="BED94" s="184"/>
      <c r="BEE94" s="184"/>
      <c r="BEF94" s="184"/>
      <c r="BEG94" s="184"/>
      <c r="BEH94" s="184"/>
      <c r="BEI94" s="184"/>
      <c r="BEJ94" s="184"/>
      <c r="BEK94" s="184"/>
      <c r="BEL94" s="184"/>
      <c r="BEM94" s="184"/>
      <c r="BEN94" s="184"/>
      <c r="BEO94" s="183"/>
      <c r="BEP94" s="184"/>
      <c r="BEQ94" s="184"/>
      <c r="BER94" s="184"/>
      <c r="BES94" s="184"/>
      <c r="BET94" s="184"/>
      <c r="BEU94" s="184"/>
      <c r="BEV94" s="184"/>
      <c r="BEW94" s="184"/>
      <c r="BEX94" s="184"/>
      <c r="BEY94" s="184"/>
      <c r="BEZ94" s="184"/>
      <c r="BFA94" s="184"/>
      <c r="BFB94" s="184"/>
      <c r="BFC94" s="184"/>
      <c r="BFD94" s="184"/>
      <c r="BFE94" s="184"/>
      <c r="BFF94" s="183"/>
      <c r="BFG94" s="184"/>
      <c r="BFH94" s="184"/>
      <c r="BFI94" s="184"/>
      <c r="BFJ94" s="184"/>
      <c r="BFK94" s="184"/>
      <c r="BFL94" s="184"/>
      <c r="BFM94" s="184"/>
      <c r="BFN94" s="184"/>
      <c r="BFO94" s="184"/>
      <c r="BFP94" s="184"/>
      <c r="BFQ94" s="184"/>
      <c r="BFR94" s="184"/>
      <c r="BFS94" s="184"/>
      <c r="BFT94" s="184"/>
      <c r="BFU94" s="184"/>
      <c r="BFV94" s="184"/>
      <c r="BFW94" s="183"/>
      <c r="BFX94" s="184"/>
      <c r="BFY94" s="184"/>
      <c r="BFZ94" s="184"/>
      <c r="BGA94" s="184"/>
      <c r="BGB94" s="184"/>
      <c r="BGC94" s="184"/>
      <c r="BGD94" s="184"/>
      <c r="BGE94" s="184"/>
      <c r="BGF94" s="184"/>
      <c r="BGG94" s="184"/>
      <c r="BGH94" s="184"/>
      <c r="BGI94" s="184"/>
      <c r="BGJ94" s="184"/>
      <c r="BGK94" s="184"/>
      <c r="BGL94" s="184"/>
      <c r="BGM94" s="184"/>
      <c r="BGN94" s="183"/>
      <c r="BGO94" s="184"/>
      <c r="BGP94" s="184"/>
      <c r="BGQ94" s="184"/>
      <c r="BGR94" s="184"/>
      <c r="BGS94" s="184"/>
      <c r="BGT94" s="184"/>
      <c r="BGU94" s="184"/>
      <c r="BGV94" s="184"/>
      <c r="BGW94" s="184"/>
      <c r="BGX94" s="184"/>
      <c r="BGY94" s="184"/>
      <c r="BGZ94" s="184"/>
      <c r="BHA94" s="184"/>
      <c r="BHB94" s="184"/>
      <c r="BHC94" s="184"/>
      <c r="BHD94" s="184"/>
      <c r="BHE94" s="183"/>
      <c r="BHF94" s="184"/>
      <c r="BHG94" s="184"/>
      <c r="BHH94" s="184"/>
      <c r="BHI94" s="184"/>
      <c r="BHJ94" s="184"/>
      <c r="BHK94" s="184"/>
      <c r="BHL94" s="184"/>
      <c r="BHM94" s="184"/>
      <c r="BHN94" s="184"/>
      <c r="BHO94" s="184"/>
      <c r="BHP94" s="184"/>
      <c r="BHQ94" s="184"/>
      <c r="BHR94" s="184"/>
      <c r="BHS94" s="184"/>
      <c r="BHT94" s="184"/>
      <c r="BHU94" s="184"/>
      <c r="BHV94" s="183"/>
      <c r="BHW94" s="184"/>
      <c r="BHX94" s="184"/>
      <c r="BHY94" s="184"/>
      <c r="BHZ94" s="184"/>
      <c r="BIA94" s="184"/>
      <c r="BIB94" s="184"/>
      <c r="BIC94" s="184"/>
      <c r="BID94" s="184"/>
      <c r="BIE94" s="184"/>
      <c r="BIF94" s="184"/>
      <c r="BIG94" s="184"/>
      <c r="BIH94" s="184"/>
      <c r="BII94" s="184"/>
      <c r="BIJ94" s="184"/>
      <c r="BIK94" s="184"/>
      <c r="BIL94" s="184"/>
      <c r="BIM94" s="183"/>
      <c r="BIN94" s="184"/>
      <c r="BIO94" s="184"/>
      <c r="BIP94" s="184"/>
      <c r="BIQ94" s="184"/>
      <c r="BIR94" s="184"/>
      <c r="BIS94" s="184"/>
      <c r="BIT94" s="184"/>
      <c r="BIU94" s="184"/>
      <c r="BIV94" s="184"/>
      <c r="BIW94" s="184"/>
      <c r="BIX94" s="184"/>
      <c r="BIY94" s="184"/>
      <c r="BIZ94" s="184"/>
      <c r="BJA94" s="184"/>
      <c r="BJB94" s="184"/>
      <c r="BJC94" s="184"/>
      <c r="BJD94" s="183"/>
      <c r="BJE94" s="184"/>
      <c r="BJF94" s="184"/>
      <c r="BJG94" s="184"/>
      <c r="BJH94" s="184"/>
      <c r="BJI94" s="184"/>
      <c r="BJJ94" s="184"/>
      <c r="BJK94" s="184"/>
      <c r="BJL94" s="184"/>
      <c r="BJM94" s="184"/>
      <c r="BJN94" s="184"/>
      <c r="BJO94" s="184"/>
      <c r="BJP94" s="184"/>
      <c r="BJQ94" s="184"/>
      <c r="BJR94" s="184"/>
      <c r="BJS94" s="184"/>
      <c r="BJT94" s="184"/>
      <c r="BJU94" s="183"/>
      <c r="BJV94" s="184"/>
      <c r="BJW94" s="184"/>
      <c r="BJX94" s="184"/>
      <c r="BJY94" s="184"/>
      <c r="BJZ94" s="184"/>
      <c r="BKA94" s="184"/>
      <c r="BKB94" s="184"/>
      <c r="BKC94" s="184"/>
      <c r="BKD94" s="184"/>
      <c r="BKE94" s="184"/>
      <c r="BKF94" s="184"/>
      <c r="BKG94" s="184"/>
      <c r="BKH94" s="184"/>
      <c r="BKI94" s="184"/>
      <c r="BKJ94" s="184"/>
      <c r="BKK94" s="184"/>
      <c r="BKL94" s="183"/>
      <c r="BKM94" s="184"/>
      <c r="BKN94" s="184"/>
      <c r="BKO94" s="184"/>
      <c r="BKP94" s="184"/>
      <c r="BKQ94" s="184"/>
      <c r="BKR94" s="184"/>
      <c r="BKS94" s="184"/>
      <c r="BKT94" s="184"/>
      <c r="BKU94" s="184"/>
      <c r="BKV94" s="184"/>
      <c r="BKW94" s="184"/>
      <c r="BKX94" s="184"/>
      <c r="BKY94" s="184"/>
      <c r="BKZ94" s="184"/>
      <c r="BLA94" s="184"/>
      <c r="BLB94" s="184"/>
      <c r="BLC94" s="183"/>
      <c r="BLD94" s="184"/>
      <c r="BLE94" s="184"/>
      <c r="BLF94" s="184"/>
      <c r="BLG94" s="184"/>
      <c r="BLH94" s="184"/>
      <c r="BLI94" s="184"/>
      <c r="BLJ94" s="184"/>
      <c r="BLK94" s="184"/>
      <c r="BLL94" s="184"/>
      <c r="BLM94" s="184"/>
      <c r="BLN94" s="184"/>
      <c r="BLO94" s="184"/>
      <c r="BLP94" s="184"/>
      <c r="BLQ94" s="184"/>
      <c r="BLR94" s="184"/>
      <c r="BLS94" s="184"/>
      <c r="BLT94" s="183"/>
      <c r="BLU94" s="184"/>
      <c r="BLV94" s="184"/>
      <c r="BLW94" s="184"/>
      <c r="BLX94" s="184"/>
      <c r="BLY94" s="184"/>
      <c r="BLZ94" s="184"/>
      <c r="BMA94" s="184"/>
      <c r="BMB94" s="184"/>
      <c r="BMC94" s="184"/>
      <c r="BMD94" s="184"/>
      <c r="BME94" s="184"/>
      <c r="BMF94" s="184"/>
      <c r="BMG94" s="184"/>
      <c r="BMH94" s="184"/>
      <c r="BMI94" s="184"/>
      <c r="BMJ94" s="184"/>
      <c r="BMK94" s="183"/>
      <c r="BML94" s="184"/>
      <c r="BMM94" s="184"/>
      <c r="BMN94" s="184"/>
      <c r="BMO94" s="184"/>
      <c r="BMP94" s="184"/>
      <c r="BMQ94" s="184"/>
      <c r="BMR94" s="184"/>
      <c r="BMS94" s="184"/>
      <c r="BMT94" s="184"/>
      <c r="BMU94" s="184"/>
      <c r="BMV94" s="184"/>
      <c r="BMW94" s="184"/>
      <c r="BMX94" s="184"/>
      <c r="BMY94" s="184"/>
      <c r="BMZ94" s="184"/>
      <c r="BNA94" s="184"/>
      <c r="BNB94" s="183"/>
      <c r="BNC94" s="184"/>
      <c r="BND94" s="184"/>
      <c r="BNE94" s="184"/>
      <c r="BNF94" s="184"/>
      <c r="BNG94" s="184"/>
      <c r="BNH94" s="184"/>
      <c r="BNI94" s="184"/>
      <c r="BNJ94" s="184"/>
      <c r="BNK94" s="184"/>
      <c r="BNL94" s="184"/>
      <c r="BNM94" s="184"/>
      <c r="BNN94" s="184"/>
      <c r="BNO94" s="184"/>
      <c r="BNP94" s="184"/>
      <c r="BNQ94" s="184"/>
      <c r="BNR94" s="184"/>
      <c r="BNS94" s="183"/>
      <c r="BNT94" s="184"/>
      <c r="BNU94" s="184"/>
      <c r="BNV94" s="184"/>
      <c r="BNW94" s="184"/>
      <c r="BNX94" s="184"/>
      <c r="BNY94" s="184"/>
      <c r="BNZ94" s="184"/>
      <c r="BOA94" s="184"/>
      <c r="BOB94" s="184"/>
      <c r="BOC94" s="184"/>
      <c r="BOD94" s="184"/>
      <c r="BOE94" s="184"/>
      <c r="BOF94" s="184"/>
      <c r="BOG94" s="184"/>
      <c r="BOH94" s="184"/>
      <c r="BOI94" s="184"/>
      <c r="BOJ94" s="183"/>
      <c r="BOK94" s="184"/>
      <c r="BOL94" s="184"/>
      <c r="BOM94" s="184"/>
      <c r="BON94" s="184"/>
      <c r="BOO94" s="184"/>
      <c r="BOP94" s="184"/>
      <c r="BOQ94" s="184"/>
      <c r="BOR94" s="184"/>
      <c r="BOS94" s="184"/>
      <c r="BOT94" s="184"/>
      <c r="BOU94" s="184"/>
      <c r="BOV94" s="184"/>
      <c r="BOW94" s="184"/>
      <c r="BOX94" s="184"/>
      <c r="BOY94" s="184"/>
      <c r="BOZ94" s="184"/>
      <c r="BPA94" s="183"/>
      <c r="BPB94" s="184"/>
      <c r="BPC94" s="184"/>
      <c r="BPD94" s="184"/>
      <c r="BPE94" s="184"/>
      <c r="BPF94" s="184"/>
      <c r="BPG94" s="184"/>
      <c r="BPH94" s="184"/>
      <c r="BPI94" s="184"/>
      <c r="BPJ94" s="184"/>
      <c r="BPK94" s="184"/>
      <c r="BPL94" s="184"/>
      <c r="BPM94" s="184"/>
      <c r="BPN94" s="184"/>
      <c r="BPO94" s="184"/>
      <c r="BPP94" s="184"/>
      <c r="BPQ94" s="184"/>
      <c r="BPR94" s="183"/>
      <c r="BPS94" s="184"/>
      <c r="BPT94" s="184"/>
      <c r="BPU94" s="184"/>
      <c r="BPV94" s="184"/>
      <c r="BPW94" s="184"/>
      <c r="BPX94" s="184"/>
      <c r="BPY94" s="184"/>
      <c r="BPZ94" s="184"/>
      <c r="BQA94" s="184"/>
      <c r="BQB94" s="184"/>
      <c r="BQC94" s="184"/>
      <c r="BQD94" s="184"/>
      <c r="BQE94" s="184"/>
      <c r="BQF94" s="184"/>
      <c r="BQG94" s="184"/>
      <c r="BQH94" s="184"/>
      <c r="BQI94" s="183"/>
      <c r="BQJ94" s="184"/>
      <c r="BQK94" s="184"/>
      <c r="BQL94" s="184"/>
      <c r="BQM94" s="184"/>
      <c r="BQN94" s="184"/>
      <c r="BQO94" s="184"/>
      <c r="BQP94" s="184"/>
      <c r="BQQ94" s="184"/>
      <c r="BQR94" s="184"/>
      <c r="BQS94" s="184"/>
      <c r="BQT94" s="184"/>
      <c r="BQU94" s="184"/>
      <c r="BQV94" s="184"/>
      <c r="BQW94" s="184"/>
      <c r="BQX94" s="184"/>
      <c r="BQY94" s="184"/>
      <c r="BQZ94" s="183"/>
      <c r="BRA94" s="184"/>
      <c r="BRB94" s="184"/>
      <c r="BRC94" s="184"/>
      <c r="BRD94" s="184"/>
      <c r="BRE94" s="184"/>
      <c r="BRF94" s="184"/>
      <c r="BRG94" s="184"/>
      <c r="BRH94" s="184"/>
      <c r="BRI94" s="184"/>
      <c r="BRJ94" s="184"/>
      <c r="BRK94" s="184"/>
      <c r="BRL94" s="184"/>
      <c r="BRM94" s="184"/>
      <c r="BRN94" s="184"/>
      <c r="BRO94" s="184"/>
      <c r="BRP94" s="184"/>
      <c r="BRQ94" s="183"/>
      <c r="BRR94" s="184"/>
      <c r="BRS94" s="184"/>
      <c r="BRT94" s="184"/>
      <c r="BRU94" s="184"/>
      <c r="BRV94" s="184"/>
      <c r="BRW94" s="184"/>
      <c r="BRX94" s="184"/>
      <c r="BRY94" s="184"/>
      <c r="BRZ94" s="184"/>
      <c r="BSA94" s="184"/>
      <c r="BSB94" s="184"/>
      <c r="BSC94" s="184"/>
      <c r="BSD94" s="184"/>
      <c r="BSE94" s="184"/>
      <c r="BSF94" s="184"/>
      <c r="BSG94" s="184"/>
      <c r="BSH94" s="183"/>
      <c r="BSI94" s="184"/>
      <c r="BSJ94" s="184"/>
      <c r="BSK94" s="184"/>
      <c r="BSL94" s="184"/>
      <c r="BSM94" s="184"/>
      <c r="BSN94" s="184"/>
      <c r="BSO94" s="184"/>
      <c r="BSP94" s="184"/>
      <c r="BSQ94" s="184"/>
      <c r="BSR94" s="184"/>
      <c r="BSS94" s="184"/>
      <c r="BST94" s="184"/>
      <c r="BSU94" s="184"/>
      <c r="BSV94" s="184"/>
      <c r="BSW94" s="184"/>
      <c r="BSX94" s="184"/>
      <c r="BSY94" s="183"/>
      <c r="BSZ94" s="184"/>
      <c r="BTA94" s="184"/>
      <c r="BTB94" s="184"/>
      <c r="BTC94" s="184"/>
      <c r="BTD94" s="184"/>
      <c r="BTE94" s="184"/>
      <c r="BTF94" s="184"/>
      <c r="BTG94" s="184"/>
      <c r="BTH94" s="184"/>
      <c r="BTI94" s="184"/>
      <c r="BTJ94" s="184"/>
      <c r="BTK94" s="184"/>
      <c r="BTL94" s="184"/>
      <c r="BTM94" s="184"/>
      <c r="BTN94" s="184"/>
      <c r="BTO94" s="184"/>
      <c r="BTP94" s="183"/>
      <c r="BTQ94" s="184"/>
      <c r="BTR94" s="184"/>
      <c r="BTS94" s="184"/>
      <c r="BTT94" s="184"/>
      <c r="BTU94" s="184"/>
      <c r="BTV94" s="184"/>
      <c r="BTW94" s="184"/>
      <c r="BTX94" s="184"/>
      <c r="BTY94" s="184"/>
      <c r="BTZ94" s="184"/>
      <c r="BUA94" s="184"/>
      <c r="BUB94" s="184"/>
      <c r="BUC94" s="184"/>
      <c r="BUD94" s="184"/>
      <c r="BUE94" s="184"/>
      <c r="BUF94" s="184"/>
      <c r="BUG94" s="183"/>
      <c r="BUH94" s="184"/>
      <c r="BUI94" s="184"/>
      <c r="BUJ94" s="184"/>
      <c r="BUK94" s="184"/>
      <c r="BUL94" s="184"/>
      <c r="BUM94" s="184"/>
      <c r="BUN94" s="184"/>
      <c r="BUO94" s="184"/>
      <c r="BUP94" s="184"/>
      <c r="BUQ94" s="184"/>
      <c r="BUR94" s="184"/>
      <c r="BUS94" s="184"/>
      <c r="BUT94" s="184"/>
      <c r="BUU94" s="184"/>
      <c r="BUV94" s="184"/>
      <c r="BUW94" s="184"/>
      <c r="BUX94" s="183"/>
      <c r="BUY94" s="184"/>
      <c r="BUZ94" s="184"/>
      <c r="BVA94" s="184"/>
      <c r="BVB94" s="184"/>
      <c r="BVC94" s="184"/>
      <c r="BVD94" s="184"/>
      <c r="BVE94" s="184"/>
      <c r="BVF94" s="184"/>
      <c r="BVG94" s="184"/>
      <c r="BVH94" s="184"/>
      <c r="BVI94" s="184"/>
      <c r="BVJ94" s="184"/>
      <c r="BVK94" s="184"/>
      <c r="BVL94" s="184"/>
      <c r="BVM94" s="184"/>
      <c r="BVN94" s="184"/>
      <c r="BVO94" s="183"/>
      <c r="BVP94" s="184"/>
      <c r="BVQ94" s="184"/>
      <c r="BVR94" s="184"/>
      <c r="BVS94" s="184"/>
      <c r="BVT94" s="184"/>
      <c r="BVU94" s="184"/>
      <c r="BVV94" s="184"/>
      <c r="BVW94" s="184"/>
      <c r="BVX94" s="184"/>
      <c r="BVY94" s="184"/>
      <c r="BVZ94" s="184"/>
      <c r="BWA94" s="184"/>
      <c r="BWB94" s="184"/>
      <c r="BWC94" s="184"/>
      <c r="BWD94" s="184"/>
      <c r="BWE94" s="184"/>
      <c r="BWF94" s="183"/>
      <c r="BWG94" s="184"/>
      <c r="BWH94" s="184"/>
      <c r="BWI94" s="184"/>
      <c r="BWJ94" s="184"/>
      <c r="BWK94" s="184"/>
      <c r="BWL94" s="184"/>
      <c r="BWM94" s="184"/>
      <c r="BWN94" s="184"/>
      <c r="BWO94" s="184"/>
      <c r="BWP94" s="184"/>
      <c r="BWQ94" s="184"/>
      <c r="BWR94" s="184"/>
      <c r="BWS94" s="184"/>
      <c r="BWT94" s="184"/>
      <c r="BWU94" s="184"/>
      <c r="BWV94" s="184"/>
      <c r="BWW94" s="183"/>
      <c r="BWX94" s="184"/>
      <c r="BWY94" s="184"/>
      <c r="BWZ94" s="184"/>
      <c r="BXA94" s="184"/>
      <c r="BXB94" s="184"/>
      <c r="BXC94" s="184"/>
      <c r="BXD94" s="184"/>
      <c r="BXE94" s="184"/>
      <c r="BXF94" s="184"/>
      <c r="BXG94" s="184"/>
      <c r="BXH94" s="184"/>
      <c r="BXI94" s="184"/>
      <c r="BXJ94" s="184"/>
      <c r="BXK94" s="184"/>
      <c r="BXL94" s="184"/>
      <c r="BXM94" s="184"/>
      <c r="BXN94" s="183"/>
      <c r="BXO94" s="184"/>
      <c r="BXP94" s="184"/>
      <c r="BXQ94" s="184"/>
      <c r="BXR94" s="184"/>
      <c r="BXS94" s="184"/>
      <c r="BXT94" s="184"/>
      <c r="BXU94" s="184"/>
      <c r="BXV94" s="184"/>
      <c r="BXW94" s="184"/>
      <c r="BXX94" s="184"/>
      <c r="BXY94" s="184"/>
      <c r="BXZ94" s="184"/>
      <c r="BYA94" s="184"/>
      <c r="BYB94" s="184"/>
      <c r="BYC94" s="184"/>
      <c r="BYD94" s="184"/>
      <c r="BYE94" s="183"/>
      <c r="BYF94" s="184"/>
      <c r="BYG94" s="184"/>
      <c r="BYH94" s="184"/>
      <c r="BYI94" s="184"/>
      <c r="BYJ94" s="184"/>
      <c r="BYK94" s="184"/>
      <c r="BYL94" s="184"/>
      <c r="BYM94" s="184"/>
      <c r="BYN94" s="184"/>
      <c r="BYO94" s="184"/>
      <c r="BYP94" s="184"/>
      <c r="BYQ94" s="184"/>
      <c r="BYR94" s="184"/>
      <c r="BYS94" s="184"/>
      <c r="BYT94" s="184"/>
      <c r="BYU94" s="184"/>
      <c r="BYV94" s="183"/>
      <c r="BYW94" s="184"/>
      <c r="BYX94" s="184"/>
      <c r="BYY94" s="184"/>
      <c r="BYZ94" s="184"/>
      <c r="BZA94" s="184"/>
      <c r="BZB94" s="184"/>
      <c r="BZC94" s="184"/>
      <c r="BZD94" s="184"/>
      <c r="BZE94" s="184"/>
      <c r="BZF94" s="184"/>
      <c r="BZG94" s="184"/>
      <c r="BZH94" s="184"/>
      <c r="BZI94" s="184"/>
      <c r="BZJ94" s="184"/>
      <c r="BZK94" s="184"/>
      <c r="BZL94" s="184"/>
      <c r="BZM94" s="183"/>
      <c r="BZN94" s="184"/>
      <c r="BZO94" s="184"/>
      <c r="BZP94" s="184"/>
      <c r="BZQ94" s="184"/>
      <c r="BZR94" s="184"/>
      <c r="BZS94" s="184"/>
      <c r="BZT94" s="184"/>
      <c r="BZU94" s="184"/>
      <c r="BZV94" s="184"/>
      <c r="BZW94" s="184"/>
      <c r="BZX94" s="184"/>
      <c r="BZY94" s="184"/>
      <c r="BZZ94" s="184"/>
      <c r="CAA94" s="184"/>
      <c r="CAB94" s="184"/>
      <c r="CAC94" s="184"/>
      <c r="CAD94" s="183"/>
      <c r="CAE94" s="184"/>
      <c r="CAF94" s="184"/>
      <c r="CAG94" s="184"/>
      <c r="CAH94" s="184"/>
      <c r="CAI94" s="184"/>
      <c r="CAJ94" s="184"/>
      <c r="CAK94" s="184"/>
      <c r="CAL94" s="184"/>
      <c r="CAM94" s="184"/>
      <c r="CAN94" s="184"/>
      <c r="CAO94" s="184"/>
      <c r="CAP94" s="184"/>
      <c r="CAQ94" s="184"/>
      <c r="CAR94" s="184"/>
      <c r="CAS94" s="184"/>
      <c r="CAT94" s="184"/>
      <c r="CAU94" s="183"/>
      <c r="CAV94" s="184"/>
      <c r="CAW94" s="184"/>
      <c r="CAX94" s="184"/>
      <c r="CAY94" s="184"/>
      <c r="CAZ94" s="184"/>
      <c r="CBA94" s="184"/>
      <c r="CBB94" s="184"/>
      <c r="CBC94" s="184"/>
      <c r="CBD94" s="184"/>
      <c r="CBE94" s="184"/>
      <c r="CBF94" s="184"/>
      <c r="CBG94" s="184"/>
      <c r="CBH94" s="184"/>
      <c r="CBI94" s="184"/>
      <c r="CBJ94" s="184"/>
      <c r="CBK94" s="184"/>
      <c r="CBL94" s="183"/>
      <c r="CBM94" s="184"/>
      <c r="CBN94" s="184"/>
      <c r="CBO94" s="184"/>
      <c r="CBP94" s="184"/>
      <c r="CBQ94" s="184"/>
      <c r="CBR94" s="184"/>
      <c r="CBS94" s="184"/>
      <c r="CBT94" s="184"/>
      <c r="CBU94" s="184"/>
      <c r="CBV94" s="184"/>
      <c r="CBW94" s="184"/>
      <c r="CBX94" s="184"/>
      <c r="CBY94" s="184"/>
      <c r="CBZ94" s="184"/>
      <c r="CCA94" s="184"/>
      <c r="CCB94" s="184"/>
      <c r="CCC94" s="183"/>
      <c r="CCD94" s="184"/>
      <c r="CCE94" s="184"/>
      <c r="CCF94" s="184"/>
      <c r="CCG94" s="184"/>
      <c r="CCH94" s="184"/>
      <c r="CCI94" s="184"/>
      <c r="CCJ94" s="184"/>
      <c r="CCK94" s="184"/>
      <c r="CCL94" s="184"/>
      <c r="CCM94" s="184"/>
      <c r="CCN94" s="184"/>
      <c r="CCO94" s="184"/>
      <c r="CCP94" s="184"/>
      <c r="CCQ94" s="184"/>
      <c r="CCR94" s="184"/>
      <c r="CCS94" s="184"/>
      <c r="CCT94" s="183"/>
      <c r="CCU94" s="184"/>
      <c r="CCV94" s="184"/>
      <c r="CCW94" s="184"/>
      <c r="CCX94" s="184"/>
      <c r="CCY94" s="184"/>
      <c r="CCZ94" s="184"/>
      <c r="CDA94" s="184"/>
      <c r="CDB94" s="184"/>
      <c r="CDC94" s="184"/>
      <c r="CDD94" s="184"/>
      <c r="CDE94" s="184"/>
      <c r="CDF94" s="184"/>
      <c r="CDG94" s="184"/>
      <c r="CDH94" s="184"/>
      <c r="CDI94" s="184"/>
      <c r="CDJ94" s="184"/>
      <c r="CDK94" s="183"/>
      <c r="CDL94" s="184"/>
      <c r="CDM94" s="184"/>
      <c r="CDN94" s="184"/>
      <c r="CDO94" s="184"/>
      <c r="CDP94" s="184"/>
      <c r="CDQ94" s="184"/>
      <c r="CDR94" s="184"/>
      <c r="CDS94" s="184"/>
      <c r="CDT94" s="184"/>
      <c r="CDU94" s="184"/>
      <c r="CDV94" s="184"/>
      <c r="CDW94" s="184"/>
      <c r="CDX94" s="184"/>
      <c r="CDY94" s="184"/>
      <c r="CDZ94" s="184"/>
      <c r="CEA94" s="184"/>
      <c r="CEB94" s="183"/>
      <c r="CEC94" s="184"/>
      <c r="CED94" s="184"/>
      <c r="CEE94" s="184"/>
      <c r="CEF94" s="184"/>
      <c r="CEG94" s="184"/>
      <c r="CEH94" s="184"/>
      <c r="CEI94" s="184"/>
      <c r="CEJ94" s="184"/>
      <c r="CEK94" s="184"/>
      <c r="CEL94" s="184"/>
      <c r="CEM94" s="184"/>
      <c r="CEN94" s="184"/>
      <c r="CEO94" s="184"/>
      <c r="CEP94" s="184"/>
      <c r="CEQ94" s="184"/>
      <c r="CER94" s="184"/>
      <c r="CES94" s="183"/>
      <c r="CET94" s="184"/>
      <c r="CEU94" s="184"/>
      <c r="CEV94" s="184"/>
      <c r="CEW94" s="184"/>
      <c r="CEX94" s="184"/>
      <c r="CEY94" s="184"/>
      <c r="CEZ94" s="184"/>
      <c r="CFA94" s="184"/>
      <c r="CFB94" s="184"/>
      <c r="CFC94" s="184"/>
      <c r="CFD94" s="184"/>
      <c r="CFE94" s="184"/>
      <c r="CFF94" s="184"/>
      <c r="CFG94" s="184"/>
      <c r="CFH94" s="184"/>
      <c r="CFI94" s="184"/>
      <c r="CFJ94" s="183"/>
      <c r="CFK94" s="184"/>
      <c r="CFL94" s="184"/>
      <c r="CFM94" s="184"/>
      <c r="CFN94" s="184"/>
      <c r="CFO94" s="184"/>
      <c r="CFP94" s="184"/>
      <c r="CFQ94" s="184"/>
      <c r="CFR94" s="184"/>
      <c r="CFS94" s="184"/>
      <c r="CFT94" s="184"/>
      <c r="CFU94" s="184"/>
      <c r="CFV94" s="184"/>
      <c r="CFW94" s="184"/>
      <c r="CFX94" s="184"/>
      <c r="CFY94" s="184"/>
      <c r="CFZ94" s="184"/>
      <c r="CGA94" s="183"/>
      <c r="CGB94" s="184"/>
      <c r="CGC94" s="184"/>
      <c r="CGD94" s="184"/>
      <c r="CGE94" s="184"/>
      <c r="CGF94" s="184"/>
      <c r="CGG94" s="184"/>
      <c r="CGH94" s="184"/>
      <c r="CGI94" s="184"/>
      <c r="CGJ94" s="184"/>
      <c r="CGK94" s="184"/>
      <c r="CGL94" s="184"/>
      <c r="CGM94" s="184"/>
      <c r="CGN94" s="184"/>
      <c r="CGO94" s="184"/>
      <c r="CGP94" s="184"/>
      <c r="CGQ94" s="184"/>
      <c r="CGR94" s="183"/>
      <c r="CGS94" s="184"/>
      <c r="CGT94" s="184"/>
      <c r="CGU94" s="184"/>
      <c r="CGV94" s="184"/>
      <c r="CGW94" s="184"/>
      <c r="CGX94" s="184"/>
      <c r="CGY94" s="184"/>
      <c r="CGZ94" s="184"/>
      <c r="CHA94" s="184"/>
      <c r="CHB94" s="184"/>
      <c r="CHC94" s="184"/>
      <c r="CHD94" s="184"/>
      <c r="CHE94" s="184"/>
      <c r="CHF94" s="184"/>
      <c r="CHG94" s="184"/>
      <c r="CHH94" s="184"/>
      <c r="CHI94" s="183"/>
      <c r="CHJ94" s="184"/>
      <c r="CHK94" s="184"/>
      <c r="CHL94" s="184"/>
      <c r="CHM94" s="184"/>
      <c r="CHN94" s="184"/>
      <c r="CHO94" s="184"/>
      <c r="CHP94" s="184"/>
      <c r="CHQ94" s="184"/>
      <c r="CHR94" s="184"/>
      <c r="CHS94" s="184"/>
      <c r="CHT94" s="184"/>
      <c r="CHU94" s="184"/>
      <c r="CHV94" s="184"/>
      <c r="CHW94" s="184"/>
      <c r="CHX94" s="184"/>
      <c r="CHY94" s="184"/>
      <c r="CHZ94" s="183"/>
      <c r="CIA94" s="184"/>
      <c r="CIB94" s="184"/>
      <c r="CIC94" s="184"/>
      <c r="CID94" s="184"/>
      <c r="CIE94" s="184"/>
      <c r="CIF94" s="184"/>
      <c r="CIG94" s="184"/>
      <c r="CIH94" s="184"/>
      <c r="CII94" s="184"/>
      <c r="CIJ94" s="184"/>
      <c r="CIK94" s="184"/>
      <c r="CIL94" s="184"/>
      <c r="CIM94" s="184"/>
      <c r="CIN94" s="184"/>
      <c r="CIO94" s="184"/>
      <c r="CIP94" s="184"/>
      <c r="CIQ94" s="183"/>
      <c r="CIR94" s="184"/>
      <c r="CIS94" s="184"/>
      <c r="CIT94" s="184"/>
      <c r="CIU94" s="184"/>
      <c r="CIV94" s="184"/>
      <c r="CIW94" s="184"/>
      <c r="CIX94" s="184"/>
      <c r="CIY94" s="184"/>
      <c r="CIZ94" s="184"/>
      <c r="CJA94" s="184"/>
      <c r="CJB94" s="184"/>
      <c r="CJC94" s="184"/>
      <c r="CJD94" s="184"/>
      <c r="CJE94" s="184"/>
      <c r="CJF94" s="184"/>
      <c r="CJG94" s="184"/>
      <c r="CJH94" s="183"/>
      <c r="CJI94" s="184"/>
      <c r="CJJ94" s="184"/>
      <c r="CJK94" s="184"/>
      <c r="CJL94" s="184"/>
      <c r="CJM94" s="184"/>
      <c r="CJN94" s="184"/>
      <c r="CJO94" s="184"/>
      <c r="CJP94" s="184"/>
      <c r="CJQ94" s="184"/>
      <c r="CJR94" s="184"/>
      <c r="CJS94" s="184"/>
      <c r="CJT94" s="184"/>
      <c r="CJU94" s="184"/>
      <c r="CJV94" s="184"/>
      <c r="CJW94" s="184"/>
      <c r="CJX94" s="184"/>
      <c r="CJY94" s="183"/>
      <c r="CJZ94" s="184"/>
      <c r="CKA94" s="184"/>
      <c r="CKB94" s="184"/>
      <c r="CKC94" s="184"/>
      <c r="CKD94" s="184"/>
      <c r="CKE94" s="184"/>
      <c r="CKF94" s="184"/>
      <c r="CKG94" s="184"/>
      <c r="CKH94" s="184"/>
      <c r="CKI94" s="184"/>
      <c r="CKJ94" s="184"/>
      <c r="CKK94" s="184"/>
      <c r="CKL94" s="184"/>
      <c r="CKM94" s="184"/>
      <c r="CKN94" s="184"/>
      <c r="CKO94" s="184"/>
      <c r="CKP94" s="183"/>
      <c r="CKQ94" s="184"/>
      <c r="CKR94" s="184"/>
      <c r="CKS94" s="184"/>
      <c r="CKT94" s="184"/>
      <c r="CKU94" s="184"/>
      <c r="CKV94" s="184"/>
      <c r="CKW94" s="184"/>
      <c r="CKX94" s="184"/>
      <c r="CKY94" s="184"/>
      <c r="CKZ94" s="184"/>
      <c r="CLA94" s="184"/>
      <c r="CLB94" s="184"/>
      <c r="CLC94" s="184"/>
      <c r="CLD94" s="184"/>
      <c r="CLE94" s="184"/>
      <c r="CLF94" s="184"/>
      <c r="CLG94" s="183"/>
      <c r="CLH94" s="184"/>
      <c r="CLI94" s="184"/>
      <c r="CLJ94" s="184"/>
      <c r="CLK94" s="184"/>
      <c r="CLL94" s="184"/>
      <c r="CLM94" s="184"/>
      <c r="CLN94" s="184"/>
      <c r="CLO94" s="184"/>
      <c r="CLP94" s="184"/>
      <c r="CLQ94" s="184"/>
      <c r="CLR94" s="184"/>
      <c r="CLS94" s="184"/>
      <c r="CLT94" s="184"/>
      <c r="CLU94" s="184"/>
      <c r="CLV94" s="184"/>
      <c r="CLW94" s="184"/>
      <c r="CLX94" s="183"/>
      <c r="CLY94" s="184"/>
      <c r="CLZ94" s="184"/>
      <c r="CMA94" s="184"/>
      <c r="CMB94" s="184"/>
      <c r="CMC94" s="184"/>
      <c r="CMD94" s="184"/>
      <c r="CME94" s="184"/>
      <c r="CMF94" s="184"/>
      <c r="CMG94" s="184"/>
      <c r="CMH94" s="184"/>
      <c r="CMI94" s="184"/>
      <c r="CMJ94" s="184"/>
      <c r="CMK94" s="184"/>
      <c r="CML94" s="184"/>
      <c r="CMM94" s="184"/>
      <c r="CMN94" s="184"/>
      <c r="CMO94" s="183"/>
      <c r="CMP94" s="184"/>
      <c r="CMQ94" s="184"/>
      <c r="CMR94" s="184"/>
      <c r="CMS94" s="184"/>
      <c r="CMT94" s="184"/>
      <c r="CMU94" s="184"/>
      <c r="CMV94" s="184"/>
      <c r="CMW94" s="184"/>
      <c r="CMX94" s="184"/>
      <c r="CMY94" s="184"/>
      <c r="CMZ94" s="184"/>
      <c r="CNA94" s="184"/>
      <c r="CNB94" s="184"/>
      <c r="CNC94" s="184"/>
      <c r="CND94" s="184"/>
      <c r="CNE94" s="184"/>
      <c r="CNF94" s="183"/>
      <c r="CNG94" s="184"/>
      <c r="CNH94" s="184"/>
      <c r="CNI94" s="184"/>
      <c r="CNJ94" s="184"/>
      <c r="CNK94" s="184"/>
      <c r="CNL94" s="184"/>
      <c r="CNM94" s="184"/>
      <c r="CNN94" s="184"/>
      <c r="CNO94" s="184"/>
      <c r="CNP94" s="184"/>
      <c r="CNQ94" s="184"/>
      <c r="CNR94" s="184"/>
      <c r="CNS94" s="184"/>
      <c r="CNT94" s="184"/>
      <c r="CNU94" s="184"/>
      <c r="CNV94" s="184"/>
      <c r="CNW94" s="183"/>
      <c r="CNX94" s="184"/>
      <c r="CNY94" s="184"/>
      <c r="CNZ94" s="184"/>
      <c r="COA94" s="184"/>
      <c r="COB94" s="184"/>
      <c r="COC94" s="184"/>
      <c r="COD94" s="184"/>
      <c r="COE94" s="184"/>
      <c r="COF94" s="184"/>
      <c r="COG94" s="184"/>
      <c r="COH94" s="184"/>
      <c r="COI94" s="184"/>
      <c r="COJ94" s="184"/>
      <c r="COK94" s="184"/>
      <c r="COL94" s="184"/>
      <c r="COM94" s="184"/>
      <c r="CON94" s="183"/>
      <c r="COO94" s="184"/>
      <c r="COP94" s="184"/>
      <c r="COQ94" s="184"/>
      <c r="COR94" s="184"/>
      <c r="COS94" s="184"/>
      <c r="COT94" s="184"/>
      <c r="COU94" s="184"/>
      <c r="COV94" s="184"/>
      <c r="COW94" s="184"/>
      <c r="COX94" s="184"/>
      <c r="COY94" s="184"/>
      <c r="COZ94" s="184"/>
      <c r="CPA94" s="184"/>
      <c r="CPB94" s="184"/>
      <c r="CPC94" s="184"/>
      <c r="CPD94" s="184"/>
      <c r="CPE94" s="183"/>
      <c r="CPF94" s="184"/>
      <c r="CPG94" s="184"/>
      <c r="CPH94" s="184"/>
      <c r="CPI94" s="184"/>
      <c r="CPJ94" s="184"/>
      <c r="CPK94" s="184"/>
      <c r="CPL94" s="184"/>
      <c r="CPM94" s="184"/>
      <c r="CPN94" s="184"/>
      <c r="CPO94" s="184"/>
      <c r="CPP94" s="184"/>
      <c r="CPQ94" s="184"/>
      <c r="CPR94" s="184"/>
      <c r="CPS94" s="184"/>
      <c r="CPT94" s="184"/>
      <c r="CPU94" s="184"/>
      <c r="CPV94" s="183"/>
      <c r="CPW94" s="184"/>
      <c r="CPX94" s="184"/>
      <c r="CPY94" s="184"/>
      <c r="CPZ94" s="184"/>
      <c r="CQA94" s="184"/>
      <c r="CQB94" s="184"/>
      <c r="CQC94" s="184"/>
      <c r="CQD94" s="184"/>
      <c r="CQE94" s="184"/>
      <c r="CQF94" s="184"/>
      <c r="CQG94" s="184"/>
      <c r="CQH94" s="184"/>
      <c r="CQI94" s="184"/>
      <c r="CQJ94" s="184"/>
      <c r="CQK94" s="184"/>
      <c r="CQL94" s="184"/>
      <c r="CQM94" s="183"/>
      <c r="CQN94" s="184"/>
      <c r="CQO94" s="184"/>
      <c r="CQP94" s="184"/>
      <c r="CQQ94" s="184"/>
      <c r="CQR94" s="184"/>
      <c r="CQS94" s="184"/>
      <c r="CQT94" s="184"/>
      <c r="CQU94" s="184"/>
      <c r="CQV94" s="184"/>
      <c r="CQW94" s="184"/>
      <c r="CQX94" s="184"/>
      <c r="CQY94" s="184"/>
      <c r="CQZ94" s="184"/>
      <c r="CRA94" s="184"/>
      <c r="CRB94" s="184"/>
      <c r="CRC94" s="184"/>
      <c r="CRD94" s="183"/>
      <c r="CRE94" s="184"/>
      <c r="CRF94" s="184"/>
      <c r="CRG94" s="184"/>
      <c r="CRH94" s="184"/>
      <c r="CRI94" s="184"/>
      <c r="CRJ94" s="184"/>
      <c r="CRK94" s="184"/>
      <c r="CRL94" s="184"/>
      <c r="CRM94" s="184"/>
      <c r="CRN94" s="184"/>
      <c r="CRO94" s="184"/>
      <c r="CRP94" s="184"/>
      <c r="CRQ94" s="184"/>
      <c r="CRR94" s="184"/>
      <c r="CRS94" s="184"/>
      <c r="CRT94" s="184"/>
      <c r="CRU94" s="183"/>
      <c r="CRV94" s="184"/>
      <c r="CRW94" s="184"/>
      <c r="CRX94" s="184"/>
      <c r="CRY94" s="184"/>
      <c r="CRZ94" s="184"/>
      <c r="CSA94" s="184"/>
      <c r="CSB94" s="184"/>
      <c r="CSC94" s="184"/>
      <c r="CSD94" s="184"/>
      <c r="CSE94" s="184"/>
      <c r="CSF94" s="184"/>
      <c r="CSG94" s="184"/>
      <c r="CSH94" s="184"/>
      <c r="CSI94" s="184"/>
      <c r="CSJ94" s="184"/>
      <c r="CSK94" s="184"/>
      <c r="CSL94" s="183"/>
      <c r="CSM94" s="184"/>
      <c r="CSN94" s="184"/>
      <c r="CSO94" s="184"/>
      <c r="CSP94" s="184"/>
      <c r="CSQ94" s="184"/>
      <c r="CSR94" s="184"/>
      <c r="CSS94" s="184"/>
      <c r="CST94" s="184"/>
      <c r="CSU94" s="184"/>
      <c r="CSV94" s="184"/>
      <c r="CSW94" s="184"/>
      <c r="CSX94" s="184"/>
      <c r="CSY94" s="184"/>
      <c r="CSZ94" s="184"/>
      <c r="CTA94" s="184"/>
      <c r="CTB94" s="184"/>
      <c r="CTC94" s="183"/>
      <c r="CTD94" s="184"/>
      <c r="CTE94" s="184"/>
      <c r="CTF94" s="184"/>
      <c r="CTG94" s="184"/>
      <c r="CTH94" s="184"/>
      <c r="CTI94" s="184"/>
      <c r="CTJ94" s="184"/>
      <c r="CTK94" s="184"/>
      <c r="CTL94" s="184"/>
      <c r="CTM94" s="184"/>
      <c r="CTN94" s="184"/>
      <c r="CTO94" s="184"/>
      <c r="CTP94" s="184"/>
      <c r="CTQ94" s="184"/>
      <c r="CTR94" s="184"/>
      <c r="CTS94" s="184"/>
      <c r="CTT94" s="183"/>
      <c r="CTU94" s="184"/>
      <c r="CTV94" s="184"/>
      <c r="CTW94" s="184"/>
      <c r="CTX94" s="184"/>
      <c r="CTY94" s="184"/>
      <c r="CTZ94" s="184"/>
      <c r="CUA94" s="184"/>
      <c r="CUB94" s="184"/>
      <c r="CUC94" s="184"/>
      <c r="CUD94" s="184"/>
      <c r="CUE94" s="184"/>
      <c r="CUF94" s="184"/>
      <c r="CUG94" s="184"/>
      <c r="CUH94" s="184"/>
      <c r="CUI94" s="184"/>
      <c r="CUJ94" s="184"/>
      <c r="CUK94" s="183"/>
      <c r="CUL94" s="184"/>
      <c r="CUM94" s="184"/>
      <c r="CUN94" s="184"/>
      <c r="CUO94" s="184"/>
      <c r="CUP94" s="184"/>
      <c r="CUQ94" s="184"/>
      <c r="CUR94" s="184"/>
      <c r="CUS94" s="184"/>
      <c r="CUT94" s="184"/>
      <c r="CUU94" s="184"/>
      <c r="CUV94" s="184"/>
      <c r="CUW94" s="184"/>
      <c r="CUX94" s="184"/>
      <c r="CUY94" s="184"/>
      <c r="CUZ94" s="184"/>
      <c r="CVA94" s="184"/>
      <c r="CVB94" s="183"/>
      <c r="CVC94" s="184"/>
      <c r="CVD94" s="184"/>
      <c r="CVE94" s="184"/>
      <c r="CVF94" s="184"/>
      <c r="CVG94" s="184"/>
      <c r="CVH94" s="184"/>
      <c r="CVI94" s="184"/>
      <c r="CVJ94" s="184"/>
      <c r="CVK94" s="184"/>
      <c r="CVL94" s="184"/>
      <c r="CVM94" s="184"/>
      <c r="CVN94" s="184"/>
      <c r="CVO94" s="184"/>
      <c r="CVP94" s="184"/>
      <c r="CVQ94" s="184"/>
      <c r="CVR94" s="184"/>
      <c r="CVS94" s="183"/>
      <c r="CVT94" s="184"/>
      <c r="CVU94" s="184"/>
      <c r="CVV94" s="184"/>
      <c r="CVW94" s="184"/>
      <c r="CVX94" s="184"/>
      <c r="CVY94" s="184"/>
      <c r="CVZ94" s="184"/>
      <c r="CWA94" s="184"/>
      <c r="CWB94" s="184"/>
      <c r="CWC94" s="184"/>
      <c r="CWD94" s="184"/>
      <c r="CWE94" s="184"/>
      <c r="CWF94" s="184"/>
      <c r="CWG94" s="184"/>
      <c r="CWH94" s="184"/>
      <c r="CWI94" s="184"/>
      <c r="CWJ94" s="183"/>
      <c r="CWK94" s="184"/>
      <c r="CWL94" s="184"/>
      <c r="CWM94" s="184"/>
      <c r="CWN94" s="184"/>
      <c r="CWO94" s="184"/>
      <c r="CWP94" s="184"/>
      <c r="CWQ94" s="184"/>
      <c r="CWR94" s="184"/>
      <c r="CWS94" s="184"/>
      <c r="CWT94" s="184"/>
      <c r="CWU94" s="184"/>
      <c r="CWV94" s="184"/>
      <c r="CWW94" s="184"/>
      <c r="CWX94" s="184"/>
      <c r="CWY94" s="184"/>
      <c r="CWZ94" s="184"/>
      <c r="CXA94" s="183"/>
      <c r="CXB94" s="184"/>
      <c r="CXC94" s="184"/>
      <c r="CXD94" s="184"/>
      <c r="CXE94" s="184"/>
      <c r="CXF94" s="184"/>
      <c r="CXG94" s="184"/>
      <c r="CXH94" s="184"/>
      <c r="CXI94" s="184"/>
      <c r="CXJ94" s="184"/>
      <c r="CXK94" s="184"/>
      <c r="CXL94" s="184"/>
      <c r="CXM94" s="184"/>
      <c r="CXN94" s="184"/>
      <c r="CXO94" s="184"/>
      <c r="CXP94" s="184"/>
      <c r="CXQ94" s="184"/>
      <c r="CXR94" s="183"/>
      <c r="CXS94" s="184"/>
      <c r="CXT94" s="184"/>
      <c r="CXU94" s="184"/>
      <c r="CXV94" s="184"/>
      <c r="CXW94" s="184"/>
      <c r="CXX94" s="184"/>
      <c r="CXY94" s="184"/>
      <c r="CXZ94" s="184"/>
      <c r="CYA94" s="184"/>
      <c r="CYB94" s="184"/>
      <c r="CYC94" s="184"/>
      <c r="CYD94" s="184"/>
      <c r="CYE94" s="184"/>
      <c r="CYF94" s="184"/>
      <c r="CYG94" s="184"/>
      <c r="CYH94" s="184"/>
      <c r="CYI94" s="183"/>
      <c r="CYJ94" s="184"/>
      <c r="CYK94" s="184"/>
      <c r="CYL94" s="184"/>
      <c r="CYM94" s="184"/>
      <c r="CYN94" s="184"/>
      <c r="CYO94" s="184"/>
      <c r="CYP94" s="184"/>
      <c r="CYQ94" s="184"/>
      <c r="CYR94" s="184"/>
      <c r="CYS94" s="184"/>
      <c r="CYT94" s="184"/>
      <c r="CYU94" s="184"/>
      <c r="CYV94" s="184"/>
      <c r="CYW94" s="184"/>
      <c r="CYX94" s="184"/>
      <c r="CYY94" s="184"/>
      <c r="CYZ94" s="183"/>
      <c r="CZA94" s="184"/>
      <c r="CZB94" s="184"/>
      <c r="CZC94" s="184"/>
      <c r="CZD94" s="184"/>
      <c r="CZE94" s="184"/>
      <c r="CZF94" s="184"/>
      <c r="CZG94" s="184"/>
      <c r="CZH94" s="184"/>
      <c r="CZI94" s="184"/>
      <c r="CZJ94" s="184"/>
      <c r="CZK94" s="184"/>
      <c r="CZL94" s="184"/>
      <c r="CZM94" s="184"/>
      <c r="CZN94" s="184"/>
      <c r="CZO94" s="184"/>
      <c r="CZP94" s="184"/>
      <c r="CZQ94" s="183"/>
      <c r="CZR94" s="184"/>
      <c r="CZS94" s="184"/>
      <c r="CZT94" s="184"/>
      <c r="CZU94" s="184"/>
      <c r="CZV94" s="184"/>
      <c r="CZW94" s="184"/>
      <c r="CZX94" s="184"/>
      <c r="CZY94" s="184"/>
      <c r="CZZ94" s="184"/>
      <c r="DAA94" s="184"/>
      <c r="DAB94" s="184"/>
      <c r="DAC94" s="184"/>
      <c r="DAD94" s="184"/>
      <c r="DAE94" s="184"/>
      <c r="DAF94" s="184"/>
      <c r="DAG94" s="184"/>
      <c r="DAH94" s="183"/>
      <c r="DAI94" s="184"/>
      <c r="DAJ94" s="184"/>
      <c r="DAK94" s="184"/>
      <c r="DAL94" s="184"/>
      <c r="DAM94" s="184"/>
      <c r="DAN94" s="184"/>
      <c r="DAO94" s="184"/>
      <c r="DAP94" s="184"/>
      <c r="DAQ94" s="184"/>
      <c r="DAR94" s="184"/>
      <c r="DAS94" s="184"/>
      <c r="DAT94" s="184"/>
      <c r="DAU94" s="184"/>
      <c r="DAV94" s="184"/>
      <c r="DAW94" s="184"/>
      <c r="DAX94" s="184"/>
      <c r="DAY94" s="183"/>
      <c r="DAZ94" s="184"/>
      <c r="DBA94" s="184"/>
      <c r="DBB94" s="184"/>
      <c r="DBC94" s="184"/>
      <c r="DBD94" s="184"/>
      <c r="DBE94" s="184"/>
      <c r="DBF94" s="184"/>
      <c r="DBG94" s="184"/>
      <c r="DBH94" s="184"/>
      <c r="DBI94" s="184"/>
      <c r="DBJ94" s="184"/>
      <c r="DBK94" s="184"/>
      <c r="DBL94" s="184"/>
      <c r="DBM94" s="184"/>
      <c r="DBN94" s="184"/>
      <c r="DBO94" s="184"/>
      <c r="DBP94" s="183"/>
      <c r="DBQ94" s="184"/>
      <c r="DBR94" s="184"/>
      <c r="DBS94" s="184"/>
      <c r="DBT94" s="184"/>
      <c r="DBU94" s="184"/>
      <c r="DBV94" s="184"/>
      <c r="DBW94" s="184"/>
      <c r="DBX94" s="184"/>
      <c r="DBY94" s="184"/>
      <c r="DBZ94" s="184"/>
      <c r="DCA94" s="184"/>
      <c r="DCB94" s="184"/>
      <c r="DCC94" s="184"/>
      <c r="DCD94" s="184"/>
      <c r="DCE94" s="184"/>
      <c r="DCF94" s="184"/>
      <c r="DCG94" s="183"/>
      <c r="DCH94" s="184"/>
      <c r="DCI94" s="184"/>
      <c r="DCJ94" s="184"/>
      <c r="DCK94" s="184"/>
      <c r="DCL94" s="184"/>
      <c r="DCM94" s="184"/>
      <c r="DCN94" s="184"/>
      <c r="DCO94" s="184"/>
      <c r="DCP94" s="184"/>
      <c r="DCQ94" s="184"/>
      <c r="DCR94" s="184"/>
      <c r="DCS94" s="184"/>
      <c r="DCT94" s="184"/>
      <c r="DCU94" s="184"/>
      <c r="DCV94" s="184"/>
      <c r="DCW94" s="184"/>
      <c r="DCX94" s="183"/>
      <c r="DCY94" s="184"/>
      <c r="DCZ94" s="184"/>
      <c r="DDA94" s="184"/>
      <c r="DDB94" s="184"/>
      <c r="DDC94" s="184"/>
      <c r="DDD94" s="184"/>
      <c r="DDE94" s="184"/>
      <c r="DDF94" s="184"/>
      <c r="DDG94" s="184"/>
      <c r="DDH94" s="184"/>
      <c r="DDI94" s="184"/>
      <c r="DDJ94" s="184"/>
      <c r="DDK94" s="184"/>
      <c r="DDL94" s="184"/>
      <c r="DDM94" s="184"/>
      <c r="DDN94" s="184"/>
      <c r="DDO94" s="183"/>
      <c r="DDP94" s="184"/>
      <c r="DDQ94" s="184"/>
      <c r="DDR94" s="184"/>
      <c r="DDS94" s="184"/>
      <c r="DDT94" s="184"/>
      <c r="DDU94" s="184"/>
      <c r="DDV94" s="184"/>
      <c r="DDW94" s="184"/>
      <c r="DDX94" s="184"/>
      <c r="DDY94" s="184"/>
      <c r="DDZ94" s="184"/>
      <c r="DEA94" s="184"/>
      <c r="DEB94" s="184"/>
      <c r="DEC94" s="184"/>
      <c r="DED94" s="184"/>
      <c r="DEE94" s="184"/>
      <c r="DEF94" s="183"/>
      <c r="DEG94" s="184"/>
      <c r="DEH94" s="184"/>
      <c r="DEI94" s="184"/>
      <c r="DEJ94" s="184"/>
      <c r="DEK94" s="184"/>
      <c r="DEL94" s="184"/>
      <c r="DEM94" s="184"/>
      <c r="DEN94" s="184"/>
      <c r="DEO94" s="184"/>
      <c r="DEP94" s="184"/>
      <c r="DEQ94" s="184"/>
      <c r="DER94" s="184"/>
      <c r="DES94" s="184"/>
      <c r="DET94" s="184"/>
      <c r="DEU94" s="184"/>
      <c r="DEV94" s="184"/>
      <c r="DEW94" s="183"/>
      <c r="DEX94" s="184"/>
      <c r="DEY94" s="184"/>
      <c r="DEZ94" s="184"/>
      <c r="DFA94" s="184"/>
      <c r="DFB94" s="184"/>
      <c r="DFC94" s="184"/>
      <c r="DFD94" s="184"/>
      <c r="DFE94" s="184"/>
      <c r="DFF94" s="184"/>
      <c r="DFG94" s="184"/>
      <c r="DFH94" s="184"/>
      <c r="DFI94" s="184"/>
      <c r="DFJ94" s="184"/>
      <c r="DFK94" s="184"/>
      <c r="DFL94" s="184"/>
      <c r="DFM94" s="184"/>
      <c r="DFN94" s="183"/>
      <c r="DFO94" s="184"/>
      <c r="DFP94" s="184"/>
      <c r="DFQ94" s="184"/>
      <c r="DFR94" s="184"/>
      <c r="DFS94" s="184"/>
      <c r="DFT94" s="184"/>
      <c r="DFU94" s="184"/>
      <c r="DFV94" s="184"/>
      <c r="DFW94" s="184"/>
      <c r="DFX94" s="184"/>
      <c r="DFY94" s="184"/>
      <c r="DFZ94" s="184"/>
      <c r="DGA94" s="184"/>
      <c r="DGB94" s="184"/>
      <c r="DGC94" s="184"/>
      <c r="DGD94" s="184"/>
      <c r="DGE94" s="183"/>
      <c r="DGF94" s="184"/>
      <c r="DGG94" s="184"/>
      <c r="DGH94" s="184"/>
      <c r="DGI94" s="184"/>
      <c r="DGJ94" s="184"/>
      <c r="DGK94" s="184"/>
      <c r="DGL94" s="184"/>
      <c r="DGM94" s="184"/>
      <c r="DGN94" s="184"/>
      <c r="DGO94" s="184"/>
      <c r="DGP94" s="184"/>
      <c r="DGQ94" s="184"/>
      <c r="DGR94" s="184"/>
      <c r="DGS94" s="184"/>
      <c r="DGT94" s="184"/>
      <c r="DGU94" s="184"/>
      <c r="DGV94" s="183"/>
      <c r="DGW94" s="184"/>
      <c r="DGX94" s="184"/>
      <c r="DGY94" s="184"/>
      <c r="DGZ94" s="184"/>
      <c r="DHA94" s="184"/>
      <c r="DHB94" s="184"/>
      <c r="DHC94" s="184"/>
      <c r="DHD94" s="184"/>
      <c r="DHE94" s="184"/>
      <c r="DHF94" s="184"/>
      <c r="DHG94" s="184"/>
      <c r="DHH94" s="184"/>
      <c r="DHI94" s="184"/>
      <c r="DHJ94" s="184"/>
      <c r="DHK94" s="184"/>
      <c r="DHL94" s="184"/>
      <c r="DHM94" s="183"/>
      <c r="DHN94" s="184"/>
      <c r="DHO94" s="184"/>
      <c r="DHP94" s="184"/>
      <c r="DHQ94" s="184"/>
      <c r="DHR94" s="184"/>
      <c r="DHS94" s="184"/>
      <c r="DHT94" s="184"/>
      <c r="DHU94" s="184"/>
      <c r="DHV94" s="184"/>
      <c r="DHW94" s="184"/>
      <c r="DHX94" s="184"/>
      <c r="DHY94" s="184"/>
      <c r="DHZ94" s="184"/>
      <c r="DIA94" s="184"/>
      <c r="DIB94" s="184"/>
      <c r="DIC94" s="184"/>
      <c r="DID94" s="183"/>
      <c r="DIE94" s="184"/>
      <c r="DIF94" s="184"/>
      <c r="DIG94" s="184"/>
      <c r="DIH94" s="184"/>
      <c r="DII94" s="184"/>
      <c r="DIJ94" s="184"/>
      <c r="DIK94" s="184"/>
      <c r="DIL94" s="184"/>
      <c r="DIM94" s="184"/>
      <c r="DIN94" s="184"/>
      <c r="DIO94" s="184"/>
      <c r="DIP94" s="184"/>
      <c r="DIQ94" s="184"/>
      <c r="DIR94" s="184"/>
      <c r="DIS94" s="184"/>
      <c r="DIT94" s="184"/>
      <c r="DIU94" s="183"/>
      <c r="DIV94" s="184"/>
      <c r="DIW94" s="184"/>
      <c r="DIX94" s="184"/>
      <c r="DIY94" s="184"/>
      <c r="DIZ94" s="184"/>
      <c r="DJA94" s="184"/>
      <c r="DJB94" s="184"/>
      <c r="DJC94" s="184"/>
      <c r="DJD94" s="184"/>
      <c r="DJE94" s="184"/>
      <c r="DJF94" s="184"/>
      <c r="DJG94" s="184"/>
      <c r="DJH94" s="184"/>
      <c r="DJI94" s="184"/>
      <c r="DJJ94" s="184"/>
      <c r="DJK94" s="184"/>
      <c r="DJL94" s="183"/>
      <c r="DJM94" s="184"/>
      <c r="DJN94" s="184"/>
      <c r="DJO94" s="184"/>
      <c r="DJP94" s="184"/>
      <c r="DJQ94" s="184"/>
      <c r="DJR94" s="184"/>
      <c r="DJS94" s="184"/>
      <c r="DJT94" s="184"/>
      <c r="DJU94" s="184"/>
      <c r="DJV94" s="184"/>
      <c r="DJW94" s="184"/>
      <c r="DJX94" s="184"/>
      <c r="DJY94" s="184"/>
      <c r="DJZ94" s="184"/>
      <c r="DKA94" s="184"/>
      <c r="DKB94" s="184"/>
      <c r="DKC94" s="183"/>
      <c r="DKD94" s="184"/>
      <c r="DKE94" s="184"/>
      <c r="DKF94" s="184"/>
      <c r="DKG94" s="184"/>
      <c r="DKH94" s="184"/>
      <c r="DKI94" s="184"/>
      <c r="DKJ94" s="184"/>
      <c r="DKK94" s="184"/>
      <c r="DKL94" s="184"/>
      <c r="DKM94" s="184"/>
      <c r="DKN94" s="184"/>
      <c r="DKO94" s="184"/>
      <c r="DKP94" s="184"/>
      <c r="DKQ94" s="184"/>
      <c r="DKR94" s="184"/>
      <c r="DKS94" s="184"/>
      <c r="DKT94" s="183"/>
      <c r="DKU94" s="184"/>
      <c r="DKV94" s="184"/>
      <c r="DKW94" s="184"/>
      <c r="DKX94" s="184"/>
      <c r="DKY94" s="184"/>
      <c r="DKZ94" s="184"/>
      <c r="DLA94" s="184"/>
      <c r="DLB94" s="184"/>
      <c r="DLC94" s="184"/>
      <c r="DLD94" s="184"/>
      <c r="DLE94" s="184"/>
      <c r="DLF94" s="184"/>
      <c r="DLG94" s="184"/>
      <c r="DLH94" s="184"/>
      <c r="DLI94" s="184"/>
      <c r="DLJ94" s="184"/>
      <c r="DLK94" s="183"/>
      <c r="DLL94" s="184"/>
      <c r="DLM94" s="184"/>
      <c r="DLN94" s="184"/>
      <c r="DLO94" s="184"/>
      <c r="DLP94" s="184"/>
      <c r="DLQ94" s="184"/>
      <c r="DLR94" s="184"/>
      <c r="DLS94" s="184"/>
      <c r="DLT94" s="184"/>
      <c r="DLU94" s="184"/>
      <c r="DLV94" s="184"/>
      <c r="DLW94" s="184"/>
      <c r="DLX94" s="184"/>
      <c r="DLY94" s="184"/>
      <c r="DLZ94" s="184"/>
      <c r="DMA94" s="184"/>
      <c r="DMB94" s="183"/>
      <c r="DMC94" s="184"/>
      <c r="DMD94" s="184"/>
      <c r="DME94" s="184"/>
      <c r="DMF94" s="184"/>
      <c r="DMG94" s="184"/>
      <c r="DMH94" s="184"/>
      <c r="DMI94" s="184"/>
      <c r="DMJ94" s="184"/>
      <c r="DMK94" s="184"/>
      <c r="DML94" s="184"/>
      <c r="DMM94" s="184"/>
      <c r="DMN94" s="184"/>
      <c r="DMO94" s="184"/>
      <c r="DMP94" s="184"/>
      <c r="DMQ94" s="184"/>
      <c r="DMR94" s="184"/>
      <c r="DMS94" s="183"/>
      <c r="DMT94" s="184"/>
      <c r="DMU94" s="184"/>
      <c r="DMV94" s="184"/>
      <c r="DMW94" s="184"/>
      <c r="DMX94" s="184"/>
      <c r="DMY94" s="184"/>
      <c r="DMZ94" s="184"/>
      <c r="DNA94" s="184"/>
      <c r="DNB94" s="184"/>
      <c r="DNC94" s="184"/>
      <c r="DND94" s="184"/>
      <c r="DNE94" s="184"/>
      <c r="DNF94" s="184"/>
      <c r="DNG94" s="184"/>
      <c r="DNH94" s="184"/>
      <c r="DNI94" s="184"/>
      <c r="DNJ94" s="183"/>
      <c r="DNK94" s="184"/>
      <c r="DNL94" s="184"/>
      <c r="DNM94" s="184"/>
      <c r="DNN94" s="184"/>
      <c r="DNO94" s="184"/>
      <c r="DNP94" s="184"/>
      <c r="DNQ94" s="184"/>
      <c r="DNR94" s="184"/>
      <c r="DNS94" s="184"/>
      <c r="DNT94" s="184"/>
      <c r="DNU94" s="184"/>
      <c r="DNV94" s="184"/>
      <c r="DNW94" s="184"/>
      <c r="DNX94" s="184"/>
      <c r="DNY94" s="184"/>
      <c r="DNZ94" s="184"/>
      <c r="DOA94" s="183"/>
      <c r="DOB94" s="184"/>
      <c r="DOC94" s="184"/>
      <c r="DOD94" s="184"/>
      <c r="DOE94" s="184"/>
      <c r="DOF94" s="184"/>
      <c r="DOG94" s="184"/>
      <c r="DOH94" s="184"/>
      <c r="DOI94" s="184"/>
      <c r="DOJ94" s="184"/>
      <c r="DOK94" s="184"/>
      <c r="DOL94" s="184"/>
      <c r="DOM94" s="184"/>
      <c r="DON94" s="184"/>
      <c r="DOO94" s="184"/>
      <c r="DOP94" s="184"/>
      <c r="DOQ94" s="184"/>
      <c r="DOR94" s="183"/>
      <c r="DOS94" s="184"/>
      <c r="DOT94" s="184"/>
      <c r="DOU94" s="184"/>
      <c r="DOV94" s="184"/>
      <c r="DOW94" s="184"/>
      <c r="DOX94" s="184"/>
      <c r="DOY94" s="184"/>
      <c r="DOZ94" s="184"/>
      <c r="DPA94" s="184"/>
      <c r="DPB94" s="184"/>
      <c r="DPC94" s="184"/>
      <c r="DPD94" s="184"/>
      <c r="DPE94" s="184"/>
      <c r="DPF94" s="184"/>
      <c r="DPG94" s="184"/>
      <c r="DPH94" s="184"/>
      <c r="DPI94" s="183"/>
      <c r="DPJ94" s="184"/>
      <c r="DPK94" s="184"/>
      <c r="DPL94" s="184"/>
      <c r="DPM94" s="184"/>
      <c r="DPN94" s="184"/>
      <c r="DPO94" s="184"/>
      <c r="DPP94" s="184"/>
      <c r="DPQ94" s="184"/>
      <c r="DPR94" s="184"/>
      <c r="DPS94" s="184"/>
      <c r="DPT94" s="184"/>
      <c r="DPU94" s="184"/>
      <c r="DPV94" s="184"/>
      <c r="DPW94" s="184"/>
      <c r="DPX94" s="184"/>
      <c r="DPY94" s="184"/>
      <c r="DPZ94" s="183"/>
      <c r="DQA94" s="184"/>
      <c r="DQB94" s="184"/>
      <c r="DQC94" s="184"/>
      <c r="DQD94" s="184"/>
      <c r="DQE94" s="184"/>
      <c r="DQF94" s="184"/>
      <c r="DQG94" s="184"/>
      <c r="DQH94" s="184"/>
      <c r="DQI94" s="184"/>
      <c r="DQJ94" s="184"/>
      <c r="DQK94" s="184"/>
      <c r="DQL94" s="184"/>
      <c r="DQM94" s="184"/>
      <c r="DQN94" s="184"/>
      <c r="DQO94" s="184"/>
      <c r="DQP94" s="184"/>
      <c r="DQQ94" s="183"/>
      <c r="DQR94" s="184"/>
      <c r="DQS94" s="184"/>
      <c r="DQT94" s="184"/>
      <c r="DQU94" s="184"/>
      <c r="DQV94" s="184"/>
      <c r="DQW94" s="184"/>
      <c r="DQX94" s="184"/>
      <c r="DQY94" s="184"/>
      <c r="DQZ94" s="184"/>
      <c r="DRA94" s="184"/>
      <c r="DRB94" s="184"/>
      <c r="DRC94" s="184"/>
      <c r="DRD94" s="184"/>
      <c r="DRE94" s="184"/>
      <c r="DRF94" s="184"/>
      <c r="DRG94" s="184"/>
      <c r="DRH94" s="183"/>
      <c r="DRI94" s="184"/>
      <c r="DRJ94" s="184"/>
      <c r="DRK94" s="184"/>
      <c r="DRL94" s="184"/>
      <c r="DRM94" s="184"/>
      <c r="DRN94" s="184"/>
      <c r="DRO94" s="184"/>
      <c r="DRP94" s="184"/>
      <c r="DRQ94" s="184"/>
      <c r="DRR94" s="184"/>
      <c r="DRS94" s="184"/>
      <c r="DRT94" s="184"/>
      <c r="DRU94" s="184"/>
      <c r="DRV94" s="184"/>
      <c r="DRW94" s="184"/>
      <c r="DRX94" s="184"/>
      <c r="DRY94" s="183"/>
      <c r="DRZ94" s="184"/>
      <c r="DSA94" s="184"/>
      <c r="DSB94" s="184"/>
      <c r="DSC94" s="184"/>
      <c r="DSD94" s="184"/>
      <c r="DSE94" s="184"/>
      <c r="DSF94" s="184"/>
      <c r="DSG94" s="184"/>
      <c r="DSH94" s="184"/>
      <c r="DSI94" s="184"/>
      <c r="DSJ94" s="184"/>
      <c r="DSK94" s="184"/>
      <c r="DSL94" s="184"/>
      <c r="DSM94" s="184"/>
      <c r="DSN94" s="184"/>
      <c r="DSO94" s="184"/>
      <c r="DSP94" s="183"/>
      <c r="DSQ94" s="184"/>
      <c r="DSR94" s="184"/>
      <c r="DSS94" s="184"/>
      <c r="DST94" s="184"/>
      <c r="DSU94" s="184"/>
      <c r="DSV94" s="184"/>
      <c r="DSW94" s="184"/>
      <c r="DSX94" s="184"/>
      <c r="DSY94" s="184"/>
      <c r="DSZ94" s="184"/>
      <c r="DTA94" s="184"/>
      <c r="DTB94" s="184"/>
      <c r="DTC94" s="184"/>
      <c r="DTD94" s="184"/>
      <c r="DTE94" s="184"/>
      <c r="DTF94" s="184"/>
      <c r="DTG94" s="183"/>
      <c r="DTH94" s="184"/>
      <c r="DTI94" s="184"/>
      <c r="DTJ94" s="184"/>
      <c r="DTK94" s="184"/>
      <c r="DTL94" s="184"/>
      <c r="DTM94" s="184"/>
      <c r="DTN94" s="184"/>
      <c r="DTO94" s="184"/>
      <c r="DTP94" s="184"/>
      <c r="DTQ94" s="184"/>
      <c r="DTR94" s="184"/>
      <c r="DTS94" s="184"/>
      <c r="DTT94" s="184"/>
      <c r="DTU94" s="184"/>
      <c r="DTV94" s="184"/>
      <c r="DTW94" s="184"/>
      <c r="DTX94" s="183"/>
      <c r="DTY94" s="184"/>
      <c r="DTZ94" s="184"/>
      <c r="DUA94" s="184"/>
      <c r="DUB94" s="184"/>
      <c r="DUC94" s="184"/>
      <c r="DUD94" s="184"/>
      <c r="DUE94" s="184"/>
      <c r="DUF94" s="184"/>
      <c r="DUG94" s="184"/>
      <c r="DUH94" s="184"/>
      <c r="DUI94" s="184"/>
      <c r="DUJ94" s="184"/>
      <c r="DUK94" s="184"/>
      <c r="DUL94" s="184"/>
      <c r="DUM94" s="184"/>
      <c r="DUN94" s="184"/>
      <c r="DUO94" s="183"/>
      <c r="DUP94" s="184"/>
      <c r="DUQ94" s="184"/>
      <c r="DUR94" s="184"/>
      <c r="DUS94" s="184"/>
      <c r="DUT94" s="184"/>
      <c r="DUU94" s="184"/>
      <c r="DUV94" s="184"/>
      <c r="DUW94" s="184"/>
      <c r="DUX94" s="184"/>
      <c r="DUY94" s="184"/>
      <c r="DUZ94" s="184"/>
      <c r="DVA94" s="184"/>
      <c r="DVB94" s="184"/>
      <c r="DVC94" s="184"/>
      <c r="DVD94" s="184"/>
      <c r="DVE94" s="184"/>
      <c r="DVF94" s="183"/>
      <c r="DVG94" s="184"/>
      <c r="DVH94" s="184"/>
      <c r="DVI94" s="184"/>
      <c r="DVJ94" s="184"/>
      <c r="DVK94" s="184"/>
      <c r="DVL94" s="184"/>
      <c r="DVM94" s="184"/>
      <c r="DVN94" s="184"/>
      <c r="DVO94" s="184"/>
      <c r="DVP94" s="184"/>
      <c r="DVQ94" s="184"/>
      <c r="DVR94" s="184"/>
      <c r="DVS94" s="184"/>
      <c r="DVT94" s="184"/>
      <c r="DVU94" s="184"/>
      <c r="DVV94" s="184"/>
      <c r="DVW94" s="183"/>
      <c r="DVX94" s="184"/>
      <c r="DVY94" s="184"/>
      <c r="DVZ94" s="184"/>
      <c r="DWA94" s="184"/>
      <c r="DWB94" s="184"/>
      <c r="DWC94" s="184"/>
      <c r="DWD94" s="184"/>
      <c r="DWE94" s="184"/>
      <c r="DWF94" s="184"/>
      <c r="DWG94" s="184"/>
      <c r="DWH94" s="184"/>
      <c r="DWI94" s="184"/>
      <c r="DWJ94" s="184"/>
      <c r="DWK94" s="184"/>
      <c r="DWL94" s="184"/>
      <c r="DWM94" s="184"/>
      <c r="DWN94" s="183"/>
      <c r="DWO94" s="184"/>
      <c r="DWP94" s="184"/>
      <c r="DWQ94" s="184"/>
      <c r="DWR94" s="184"/>
      <c r="DWS94" s="184"/>
      <c r="DWT94" s="184"/>
      <c r="DWU94" s="184"/>
      <c r="DWV94" s="184"/>
      <c r="DWW94" s="184"/>
      <c r="DWX94" s="184"/>
      <c r="DWY94" s="184"/>
      <c r="DWZ94" s="184"/>
      <c r="DXA94" s="184"/>
      <c r="DXB94" s="184"/>
      <c r="DXC94" s="184"/>
      <c r="DXD94" s="184"/>
      <c r="DXE94" s="183"/>
      <c r="DXF94" s="184"/>
      <c r="DXG94" s="184"/>
      <c r="DXH94" s="184"/>
      <c r="DXI94" s="184"/>
      <c r="DXJ94" s="184"/>
      <c r="DXK94" s="184"/>
      <c r="DXL94" s="184"/>
      <c r="DXM94" s="184"/>
      <c r="DXN94" s="184"/>
      <c r="DXO94" s="184"/>
      <c r="DXP94" s="184"/>
      <c r="DXQ94" s="184"/>
      <c r="DXR94" s="184"/>
      <c r="DXS94" s="184"/>
      <c r="DXT94" s="184"/>
      <c r="DXU94" s="184"/>
      <c r="DXV94" s="183"/>
      <c r="DXW94" s="184"/>
      <c r="DXX94" s="184"/>
      <c r="DXY94" s="184"/>
      <c r="DXZ94" s="184"/>
      <c r="DYA94" s="184"/>
      <c r="DYB94" s="184"/>
      <c r="DYC94" s="184"/>
      <c r="DYD94" s="184"/>
      <c r="DYE94" s="184"/>
      <c r="DYF94" s="184"/>
      <c r="DYG94" s="184"/>
      <c r="DYH94" s="184"/>
      <c r="DYI94" s="184"/>
      <c r="DYJ94" s="184"/>
      <c r="DYK94" s="184"/>
      <c r="DYL94" s="184"/>
      <c r="DYM94" s="183"/>
      <c r="DYN94" s="184"/>
      <c r="DYO94" s="184"/>
      <c r="DYP94" s="184"/>
      <c r="DYQ94" s="184"/>
      <c r="DYR94" s="184"/>
      <c r="DYS94" s="184"/>
      <c r="DYT94" s="184"/>
      <c r="DYU94" s="184"/>
      <c r="DYV94" s="184"/>
      <c r="DYW94" s="184"/>
      <c r="DYX94" s="184"/>
      <c r="DYY94" s="184"/>
      <c r="DYZ94" s="184"/>
      <c r="DZA94" s="184"/>
      <c r="DZB94" s="184"/>
      <c r="DZC94" s="184"/>
      <c r="DZD94" s="183"/>
      <c r="DZE94" s="184"/>
      <c r="DZF94" s="184"/>
      <c r="DZG94" s="184"/>
      <c r="DZH94" s="184"/>
      <c r="DZI94" s="184"/>
      <c r="DZJ94" s="184"/>
      <c r="DZK94" s="184"/>
      <c r="DZL94" s="184"/>
      <c r="DZM94" s="184"/>
      <c r="DZN94" s="184"/>
      <c r="DZO94" s="184"/>
      <c r="DZP94" s="184"/>
      <c r="DZQ94" s="184"/>
      <c r="DZR94" s="184"/>
      <c r="DZS94" s="184"/>
      <c r="DZT94" s="184"/>
      <c r="DZU94" s="183"/>
      <c r="DZV94" s="184"/>
      <c r="DZW94" s="184"/>
      <c r="DZX94" s="184"/>
      <c r="DZY94" s="184"/>
      <c r="DZZ94" s="184"/>
      <c r="EAA94" s="184"/>
      <c r="EAB94" s="184"/>
      <c r="EAC94" s="184"/>
      <c r="EAD94" s="184"/>
      <c r="EAE94" s="184"/>
      <c r="EAF94" s="184"/>
      <c r="EAG94" s="184"/>
      <c r="EAH94" s="184"/>
      <c r="EAI94" s="184"/>
      <c r="EAJ94" s="184"/>
      <c r="EAK94" s="184"/>
      <c r="EAL94" s="183"/>
      <c r="EAM94" s="184"/>
      <c r="EAN94" s="184"/>
      <c r="EAO94" s="184"/>
      <c r="EAP94" s="184"/>
      <c r="EAQ94" s="184"/>
      <c r="EAR94" s="184"/>
      <c r="EAS94" s="184"/>
      <c r="EAT94" s="184"/>
      <c r="EAU94" s="184"/>
      <c r="EAV94" s="184"/>
      <c r="EAW94" s="184"/>
      <c r="EAX94" s="184"/>
      <c r="EAY94" s="184"/>
      <c r="EAZ94" s="184"/>
      <c r="EBA94" s="184"/>
      <c r="EBB94" s="184"/>
      <c r="EBC94" s="183"/>
      <c r="EBD94" s="184"/>
      <c r="EBE94" s="184"/>
      <c r="EBF94" s="184"/>
      <c r="EBG94" s="184"/>
      <c r="EBH94" s="184"/>
      <c r="EBI94" s="184"/>
      <c r="EBJ94" s="184"/>
      <c r="EBK94" s="184"/>
      <c r="EBL94" s="184"/>
      <c r="EBM94" s="184"/>
      <c r="EBN94" s="184"/>
      <c r="EBO94" s="184"/>
      <c r="EBP94" s="184"/>
      <c r="EBQ94" s="184"/>
      <c r="EBR94" s="184"/>
      <c r="EBS94" s="184"/>
      <c r="EBT94" s="183"/>
      <c r="EBU94" s="184"/>
      <c r="EBV94" s="184"/>
      <c r="EBW94" s="184"/>
      <c r="EBX94" s="184"/>
      <c r="EBY94" s="184"/>
      <c r="EBZ94" s="184"/>
      <c r="ECA94" s="184"/>
      <c r="ECB94" s="184"/>
      <c r="ECC94" s="184"/>
      <c r="ECD94" s="184"/>
      <c r="ECE94" s="184"/>
      <c r="ECF94" s="184"/>
      <c r="ECG94" s="184"/>
      <c r="ECH94" s="184"/>
      <c r="ECI94" s="184"/>
      <c r="ECJ94" s="184"/>
      <c r="ECK94" s="183"/>
      <c r="ECL94" s="184"/>
      <c r="ECM94" s="184"/>
      <c r="ECN94" s="184"/>
      <c r="ECO94" s="184"/>
      <c r="ECP94" s="184"/>
      <c r="ECQ94" s="184"/>
      <c r="ECR94" s="184"/>
      <c r="ECS94" s="184"/>
      <c r="ECT94" s="184"/>
      <c r="ECU94" s="184"/>
      <c r="ECV94" s="184"/>
      <c r="ECW94" s="184"/>
      <c r="ECX94" s="184"/>
      <c r="ECY94" s="184"/>
      <c r="ECZ94" s="184"/>
      <c r="EDA94" s="184"/>
      <c r="EDB94" s="183"/>
      <c r="EDC94" s="184"/>
      <c r="EDD94" s="184"/>
      <c r="EDE94" s="184"/>
      <c r="EDF94" s="184"/>
      <c r="EDG94" s="184"/>
      <c r="EDH94" s="184"/>
      <c r="EDI94" s="184"/>
      <c r="EDJ94" s="184"/>
      <c r="EDK94" s="184"/>
      <c r="EDL94" s="184"/>
      <c r="EDM94" s="184"/>
      <c r="EDN94" s="184"/>
      <c r="EDO94" s="184"/>
      <c r="EDP94" s="184"/>
      <c r="EDQ94" s="184"/>
      <c r="EDR94" s="184"/>
      <c r="EDS94" s="183"/>
      <c r="EDT94" s="184"/>
      <c r="EDU94" s="184"/>
      <c r="EDV94" s="184"/>
      <c r="EDW94" s="184"/>
      <c r="EDX94" s="184"/>
      <c r="EDY94" s="184"/>
      <c r="EDZ94" s="184"/>
      <c r="EEA94" s="184"/>
      <c r="EEB94" s="184"/>
      <c r="EEC94" s="184"/>
      <c r="EED94" s="184"/>
      <c r="EEE94" s="184"/>
      <c r="EEF94" s="184"/>
      <c r="EEG94" s="184"/>
      <c r="EEH94" s="184"/>
      <c r="EEI94" s="184"/>
      <c r="EEJ94" s="183"/>
      <c r="EEK94" s="184"/>
      <c r="EEL94" s="184"/>
      <c r="EEM94" s="184"/>
      <c r="EEN94" s="184"/>
      <c r="EEO94" s="184"/>
      <c r="EEP94" s="184"/>
      <c r="EEQ94" s="184"/>
      <c r="EER94" s="184"/>
      <c r="EES94" s="184"/>
      <c r="EET94" s="184"/>
      <c r="EEU94" s="184"/>
      <c r="EEV94" s="184"/>
      <c r="EEW94" s="184"/>
      <c r="EEX94" s="184"/>
      <c r="EEY94" s="184"/>
      <c r="EEZ94" s="184"/>
      <c r="EFA94" s="183"/>
      <c r="EFB94" s="184"/>
      <c r="EFC94" s="184"/>
      <c r="EFD94" s="184"/>
      <c r="EFE94" s="184"/>
      <c r="EFF94" s="184"/>
      <c r="EFG94" s="184"/>
      <c r="EFH94" s="184"/>
      <c r="EFI94" s="184"/>
      <c r="EFJ94" s="184"/>
      <c r="EFK94" s="184"/>
      <c r="EFL94" s="184"/>
      <c r="EFM94" s="184"/>
      <c r="EFN94" s="184"/>
      <c r="EFO94" s="184"/>
      <c r="EFP94" s="184"/>
      <c r="EFQ94" s="184"/>
      <c r="EFR94" s="183"/>
      <c r="EFS94" s="184"/>
      <c r="EFT94" s="184"/>
      <c r="EFU94" s="184"/>
      <c r="EFV94" s="184"/>
      <c r="EFW94" s="184"/>
      <c r="EFX94" s="184"/>
      <c r="EFY94" s="184"/>
      <c r="EFZ94" s="184"/>
      <c r="EGA94" s="184"/>
      <c r="EGB94" s="184"/>
      <c r="EGC94" s="184"/>
      <c r="EGD94" s="184"/>
      <c r="EGE94" s="184"/>
      <c r="EGF94" s="184"/>
      <c r="EGG94" s="184"/>
      <c r="EGH94" s="184"/>
      <c r="EGI94" s="183"/>
      <c r="EGJ94" s="184"/>
      <c r="EGK94" s="184"/>
      <c r="EGL94" s="184"/>
      <c r="EGM94" s="184"/>
      <c r="EGN94" s="184"/>
      <c r="EGO94" s="184"/>
      <c r="EGP94" s="184"/>
      <c r="EGQ94" s="184"/>
      <c r="EGR94" s="184"/>
      <c r="EGS94" s="184"/>
      <c r="EGT94" s="184"/>
      <c r="EGU94" s="184"/>
      <c r="EGV94" s="184"/>
      <c r="EGW94" s="184"/>
      <c r="EGX94" s="184"/>
      <c r="EGY94" s="184"/>
      <c r="EGZ94" s="183"/>
      <c r="EHA94" s="184"/>
      <c r="EHB94" s="184"/>
      <c r="EHC94" s="184"/>
      <c r="EHD94" s="184"/>
      <c r="EHE94" s="184"/>
      <c r="EHF94" s="184"/>
      <c r="EHG94" s="184"/>
      <c r="EHH94" s="184"/>
      <c r="EHI94" s="184"/>
      <c r="EHJ94" s="184"/>
      <c r="EHK94" s="184"/>
      <c r="EHL94" s="184"/>
      <c r="EHM94" s="184"/>
      <c r="EHN94" s="184"/>
      <c r="EHO94" s="184"/>
      <c r="EHP94" s="184"/>
      <c r="EHQ94" s="183"/>
      <c r="EHR94" s="184"/>
      <c r="EHS94" s="184"/>
      <c r="EHT94" s="184"/>
      <c r="EHU94" s="184"/>
      <c r="EHV94" s="184"/>
      <c r="EHW94" s="184"/>
      <c r="EHX94" s="184"/>
      <c r="EHY94" s="184"/>
      <c r="EHZ94" s="184"/>
      <c r="EIA94" s="184"/>
      <c r="EIB94" s="184"/>
      <c r="EIC94" s="184"/>
      <c r="EID94" s="184"/>
      <c r="EIE94" s="184"/>
      <c r="EIF94" s="184"/>
      <c r="EIG94" s="184"/>
      <c r="EIH94" s="183"/>
      <c r="EII94" s="184"/>
      <c r="EIJ94" s="184"/>
      <c r="EIK94" s="184"/>
      <c r="EIL94" s="184"/>
      <c r="EIM94" s="184"/>
      <c r="EIN94" s="184"/>
      <c r="EIO94" s="184"/>
      <c r="EIP94" s="184"/>
      <c r="EIQ94" s="184"/>
      <c r="EIR94" s="184"/>
      <c r="EIS94" s="184"/>
      <c r="EIT94" s="184"/>
      <c r="EIU94" s="184"/>
      <c r="EIV94" s="184"/>
      <c r="EIW94" s="184"/>
      <c r="EIX94" s="184"/>
      <c r="EIY94" s="183"/>
      <c r="EIZ94" s="184"/>
      <c r="EJA94" s="184"/>
      <c r="EJB94" s="184"/>
      <c r="EJC94" s="184"/>
      <c r="EJD94" s="184"/>
      <c r="EJE94" s="184"/>
      <c r="EJF94" s="184"/>
      <c r="EJG94" s="184"/>
      <c r="EJH94" s="184"/>
      <c r="EJI94" s="184"/>
      <c r="EJJ94" s="184"/>
      <c r="EJK94" s="184"/>
      <c r="EJL94" s="184"/>
      <c r="EJM94" s="184"/>
      <c r="EJN94" s="184"/>
      <c r="EJO94" s="184"/>
      <c r="EJP94" s="183"/>
      <c r="EJQ94" s="184"/>
      <c r="EJR94" s="184"/>
      <c r="EJS94" s="184"/>
      <c r="EJT94" s="184"/>
      <c r="EJU94" s="184"/>
      <c r="EJV94" s="184"/>
      <c r="EJW94" s="184"/>
      <c r="EJX94" s="184"/>
      <c r="EJY94" s="184"/>
      <c r="EJZ94" s="184"/>
      <c r="EKA94" s="184"/>
      <c r="EKB94" s="184"/>
      <c r="EKC94" s="184"/>
      <c r="EKD94" s="184"/>
      <c r="EKE94" s="184"/>
      <c r="EKF94" s="184"/>
      <c r="EKG94" s="183"/>
      <c r="EKH94" s="184"/>
      <c r="EKI94" s="184"/>
      <c r="EKJ94" s="184"/>
      <c r="EKK94" s="184"/>
      <c r="EKL94" s="184"/>
      <c r="EKM94" s="184"/>
      <c r="EKN94" s="184"/>
      <c r="EKO94" s="184"/>
      <c r="EKP94" s="184"/>
      <c r="EKQ94" s="184"/>
      <c r="EKR94" s="184"/>
      <c r="EKS94" s="184"/>
      <c r="EKT94" s="184"/>
      <c r="EKU94" s="184"/>
      <c r="EKV94" s="184"/>
      <c r="EKW94" s="184"/>
      <c r="EKX94" s="183"/>
      <c r="EKY94" s="184"/>
      <c r="EKZ94" s="184"/>
      <c r="ELA94" s="184"/>
      <c r="ELB94" s="184"/>
      <c r="ELC94" s="184"/>
      <c r="ELD94" s="184"/>
      <c r="ELE94" s="184"/>
      <c r="ELF94" s="184"/>
      <c r="ELG94" s="184"/>
      <c r="ELH94" s="184"/>
      <c r="ELI94" s="184"/>
      <c r="ELJ94" s="184"/>
      <c r="ELK94" s="184"/>
      <c r="ELL94" s="184"/>
      <c r="ELM94" s="184"/>
      <c r="ELN94" s="184"/>
      <c r="ELO94" s="183"/>
      <c r="ELP94" s="184"/>
      <c r="ELQ94" s="184"/>
      <c r="ELR94" s="184"/>
      <c r="ELS94" s="184"/>
      <c r="ELT94" s="184"/>
      <c r="ELU94" s="184"/>
      <c r="ELV94" s="184"/>
      <c r="ELW94" s="184"/>
      <c r="ELX94" s="184"/>
      <c r="ELY94" s="184"/>
      <c r="ELZ94" s="184"/>
      <c r="EMA94" s="184"/>
      <c r="EMB94" s="184"/>
      <c r="EMC94" s="184"/>
      <c r="EMD94" s="184"/>
      <c r="EME94" s="184"/>
      <c r="EMF94" s="183"/>
      <c r="EMG94" s="184"/>
      <c r="EMH94" s="184"/>
      <c r="EMI94" s="184"/>
      <c r="EMJ94" s="184"/>
      <c r="EMK94" s="184"/>
      <c r="EML94" s="184"/>
      <c r="EMM94" s="184"/>
      <c r="EMN94" s="184"/>
      <c r="EMO94" s="184"/>
      <c r="EMP94" s="184"/>
      <c r="EMQ94" s="184"/>
      <c r="EMR94" s="184"/>
      <c r="EMS94" s="184"/>
      <c r="EMT94" s="184"/>
      <c r="EMU94" s="184"/>
      <c r="EMV94" s="184"/>
      <c r="EMW94" s="183"/>
      <c r="EMX94" s="184"/>
      <c r="EMY94" s="184"/>
      <c r="EMZ94" s="184"/>
      <c r="ENA94" s="184"/>
      <c r="ENB94" s="184"/>
      <c r="ENC94" s="184"/>
      <c r="END94" s="184"/>
      <c r="ENE94" s="184"/>
      <c r="ENF94" s="184"/>
      <c r="ENG94" s="184"/>
      <c r="ENH94" s="184"/>
      <c r="ENI94" s="184"/>
      <c r="ENJ94" s="184"/>
      <c r="ENK94" s="184"/>
      <c r="ENL94" s="184"/>
      <c r="ENM94" s="184"/>
      <c r="ENN94" s="183"/>
      <c r="ENO94" s="184"/>
      <c r="ENP94" s="184"/>
      <c r="ENQ94" s="184"/>
      <c r="ENR94" s="184"/>
      <c r="ENS94" s="184"/>
      <c r="ENT94" s="184"/>
      <c r="ENU94" s="184"/>
      <c r="ENV94" s="184"/>
      <c r="ENW94" s="184"/>
      <c r="ENX94" s="184"/>
      <c r="ENY94" s="184"/>
      <c r="ENZ94" s="184"/>
      <c r="EOA94" s="184"/>
      <c r="EOB94" s="184"/>
      <c r="EOC94" s="184"/>
      <c r="EOD94" s="184"/>
      <c r="EOE94" s="183"/>
      <c r="EOF94" s="184"/>
      <c r="EOG94" s="184"/>
      <c r="EOH94" s="184"/>
      <c r="EOI94" s="184"/>
      <c r="EOJ94" s="184"/>
      <c r="EOK94" s="184"/>
      <c r="EOL94" s="184"/>
      <c r="EOM94" s="184"/>
      <c r="EON94" s="184"/>
      <c r="EOO94" s="184"/>
      <c r="EOP94" s="184"/>
      <c r="EOQ94" s="184"/>
      <c r="EOR94" s="184"/>
      <c r="EOS94" s="184"/>
      <c r="EOT94" s="184"/>
      <c r="EOU94" s="184"/>
      <c r="EOV94" s="183"/>
      <c r="EOW94" s="184"/>
      <c r="EOX94" s="184"/>
      <c r="EOY94" s="184"/>
      <c r="EOZ94" s="184"/>
      <c r="EPA94" s="184"/>
      <c r="EPB94" s="184"/>
      <c r="EPC94" s="184"/>
      <c r="EPD94" s="184"/>
      <c r="EPE94" s="184"/>
      <c r="EPF94" s="184"/>
      <c r="EPG94" s="184"/>
      <c r="EPH94" s="184"/>
      <c r="EPI94" s="184"/>
      <c r="EPJ94" s="184"/>
      <c r="EPK94" s="184"/>
      <c r="EPL94" s="184"/>
      <c r="EPM94" s="183"/>
      <c r="EPN94" s="184"/>
      <c r="EPO94" s="184"/>
      <c r="EPP94" s="184"/>
      <c r="EPQ94" s="184"/>
      <c r="EPR94" s="184"/>
      <c r="EPS94" s="184"/>
      <c r="EPT94" s="184"/>
      <c r="EPU94" s="184"/>
      <c r="EPV94" s="184"/>
      <c r="EPW94" s="184"/>
      <c r="EPX94" s="184"/>
      <c r="EPY94" s="184"/>
      <c r="EPZ94" s="184"/>
      <c r="EQA94" s="184"/>
      <c r="EQB94" s="184"/>
      <c r="EQC94" s="184"/>
      <c r="EQD94" s="183"/>
      <c r="EQE94" s="184"/>
      <c r="EQF94" s="184"/>
      <c r="EQG94" s="184"/>
      <c r="EQH94" s="184"/>
      <c r="EQI94" s="184"/>
      <c r="EQJ94" s="184"/>
      <c r="EQK94" s="184"/>
      <c r="EQL94" s="184"/>
      <c r="EQM94" s="184"/>
      <c r="EQN94" s="184"/>
      <c r="EQO94" s="184"/>
      <c r="EQP94" s="184"/>
      <c r="EQQ94" s="184"/>
      <c r="EQR94" s="184"/>
      <c r="EQS94" s="184"/>
      <c r="EQT94" s="184"/>
      <c r="EQU94" s="183"/>
      <c r="EQV94" s="184"/>
      <c r="EQW94" s="184"/>
      <c r="EQX94" s="184"/>
      <c r="EQY94" s="184"/>
      <c r="EQZ94" s="184"/>
      <c r="ERA94" s="184"/>
      <c r="ERB94" s="184"/>
      <c r="ERC94" s="184"/>
      <c r="ERD94" s="184"/>
      <c r="ERE94" s="184"/>
      <c r="ERF94" s="184"/>
      <c r="ERG94" s="184"/>
      <c r="ERH94" s="184"/>
      <c r="ERI94" s="184"/>
      <c r="ERJ94" s="184"/>
      <c r="ERK94" s="184"/>
      <c r="ERL94" s="183"/>
      <c r="ERM94" s="184"/>
      <c r="ERN94" s="184"/>
      <c r="ERO94" s="184"/>
      <c r="ERP94" s="184"/>
      <c r="ERQ94" s="184"/>
      <c r="ERR94" s="184"/>
      <c r="ERS94" s="184"/>
      <c r="ERT94" s="184"/>
      <c r="ERU94" s="184"/>
      <c r="ERV94" s="184"/>
      <c r="ERW94" s="184"/>
      <c r="ERX94" s="184"/>
      <c r="ERY94" s="184"/>
      <c r="ERZ94" s="184"/>
      <c r="ESA94" s="184"/>
      <c r="ESB94" s="184"/>
      <c r="ESC94" s="183"/>
      <c r="ESD94" s="184"/>
      <c r="ESE94" s="184"/>
      <c r="ESF94" s="184"/>
      <c r="ESG94" s="184"/>
      <c r="ESH94" s="184"/>
      <c r="ESI94" s="184"/>
      <c r="ESJ94" s="184"/>
      <c r="ESK94" s="184"/>
      <c r="ESL94" s="184"/>
      <c r="ESM94" s="184"/>
      <c r="ESN94" s="184"/>
      <c r="ESO94" s="184"/>
      <c r="ESP94" s="184"/>
      <c r="ESQ94" s="184"/>
      <c r="ESR94" s="184"/>
      <c r="ESS94" s="184"/>
      <c r="EST94" s="183"/>
      <c r="ESU94" s="184"/>
      <c r="ESV94" s="184"/>
      <c r="ESW94" s="184"/>
      <c r="ESX94" s="184"/>
      <c r="ESY94" s="184"/>
      <c r="ESZ94" s="184"/>
      <c r="ETA94" s="184"/>
      <c r="ETB94" s="184"/>
      <c r="ETC94" s="184"/>
      <c r="ETD94" s="184"/>
      <c r="ETE94" s="184"/>
      <c r="ETF94" s="184"/>
      <c r="ETG94" s="184"/>
      <c r="ETH94" s="184"/>
      <c r="ETI94" s="184"/>
      <c r="ETJ94" s="184"/>
      <c r="ETK94" s="183"/>
      <c r="ETL94" s="184"/>
      <c r="ETM94" s="184"/>
      <c r="ETN94" s="184"/>
      <c r="ETO94" s="184"/>
      <c r="ETP94" s="184"/>
      <c r="ETQ94" s="184"/>
      <c r="ETR94" s="184"/>
      <c r="ETS94" s="184"/>
      <c r="ETT94" s="184"/>
      <c r="ETU94" s="184"/>
      <c r="ETV94" s="184"/>
      <c r="ETW94" s="184"/>
      <c r="ETX94" s="184"/>
      <c r="ETY94" s="184"/>
      <c r="ETZ94" s="184"/>
      <c r="EUA94" s="184"/>
      <c r="EUB94" s="183"/>
      <c r="EUC94" s="184"/>
      <c r="EUD94" s="184"/>
      <c r="EUE94" s="184"/>
      <c r="EUF94" s="184"/>
      <c r="EUG94" s="184"/>
      <c r="EUH94" s="184"/>
      <c r="EUI94" s="184"/>
      <c r="EUJ94" s="184"/>
      <c r="EUK94" s="184"/>
      <c r="EUL94" s="184"/>
      <c r="EUM94" s="184"/>
      <c r="EUN94" s="184"/>
      <c r="EUO94" s="184"/>
      <c r="EUP94" s="184"/>
      <c r="EUQ94" s="184"/>
      <c r="EUR94" s="184"/>
      <c r="EUS94" s="183"/>
      <c r="EUT94" s="184"/>
      <c r="EUU94" s="184"/>
      <c r="EUV94" s="184"/>
      <c r="EUW94" s="184"/>
      <c r="EUX94" s="184"/>
      <c r="EUY94" s="184"/>
      <c r="EUZ94" s="184"/>
      <c r="EVA94" s="184"/>
      <c r="EVB94" s="184"/>
      <c r="EVC94" s="184"/>
      <c r="EVD94" s="184"/>
      <c r="EVE94" s="184"/>
      <c r="EVF94" s="184"/>
      <c r="EVG94" s="184"/>
      <c r="EVH94" s="184"/>
      <c r="EVI94" s="184"/>
      <c r="EVJ94" s="183"/>
      <c r="EVK94" s="184"/>
      <c r="EVL94" s="184"/>
      <c r="EVM94" s="184"/>
      <c r="EVN94" s="184"/>
      <c r="EVO94" s="184"/>
      <c r="EVP94" s="184"/>
      <c r="EVQ94" s="184"/>
      <c r="EVR94" s="184"/>
      <c r="EVS94" s="184"/>
      <c r="EVT94" s="184"/>
      <c r="EVU94" s="184"/>
      <c r="EVV94" s="184"/>
      <c r="EVW94" s="184"/>
      <c r="EVX94" s="184"/>
      <c r="EVY94" s="184"/>
      <c r="EVZ94" s="184"/>
      <c r="EWA94" s="183"/>
      <c r="EWB94" s="184"/>
      <c r="EWC94" s="184"/>
      <c r="EWD94" s="184"/>
      <c r="EWE94" s="184"/>
      <c r="EWF94" s="184"/>
      <c r="EWG94" s="184"/>
      <c r="EWH94" s="184"/>
      <c r="EWI94" s="184"/>
      <c r="EWJ94" s="184"/>
      <c r="EWK94" s="184"/>
      <c r="EWL94" s="184"/>
      <c r="EWM94" s="184"/>
      <c r="EWN94" s="184"/>
      <c r="EWO94" s="184"/>
      <c r="EWP94" s="184"/>
      <c r="EWQ94" s="184"/>
      <c r="EWR94" s="183"/>
      <c r="EWS94" s="184"/>
      <c r="EWT94" s="184"/>
      <c r="EWU94" s="184"/>
      <c r="EWV94" s="184"/>
      <c r="EWW94" s="184"/>
      <c r="EWX94" s="184"/>
      <c r="EWY94" s="184"/>
      <c r="EWZ94" s="184"/>
      <c r="EXA94" s="184"/>
      <c r="EXB94" s="184"/>
      <c r="EXC94" s="184"/>
      <c r="EXD94" s="184"/>
      <c r="EXE94" s="184"/>
      <c r="EXF94" s="184"/>
      <c r="EXG94" s="184"/>
      <c r="EXH94" s="184"/>
      <c r="EXI94" s="183"/>
      <c r="EXJ94" s="184"/>
      <c r="EXK94" s="184"/>
      <c r="EXL94" s="184"/>
      <c r="EXM94" s="184"/>
      <c r="EXN94" s="184"/>
      <c r="EXO94" s="184"/>
      <c r="EXP94" s="184"/>
      <c r="EXQ94" s="184"/>
      <c r="EXR94" s="184"/>
      <c r="EXS94" s="184"/>
      <c r="EXT94" s="184"/>
      <c r="EXU94" s="184"/>
      <c r="EXV94" s="184"/>
      <c r="EXW94" s="184"/>
      <c r="EXX94" s="184"/>
      <c r="EXY94" s="184"/>
      <c r="EXZ94" s="183"/>
      <c r="EYA94" s="184"/>
      <c r="EYB94" s="184"/>
      <c r="EYC94" s="184"/>
      <c r="EYD94" s="184"/>
      <c r="EYE94" s="184"/>
      <c r="EYF94" s="184"/>
      <c r="EYG94" s="184"/>
      <c r="EYH94" s="184"/>
      <c r="EYI94" s="184"/>
      <c r="EYJ94" s="184"/>
      <c r="EYK94" s="184"/>
      <c r="EYL94" s="184"/>
      <c r="EYM94" s="184"/>
      <c r="EYN94" s="184"/>
      <c r="EYO94" s="184"/>
      <c r="EYP94" s="184"/>
      <c r="EYQ94" s="183"/>
      <c r="EYR94" s="184"/>
      <c r="EYS94" s="184"/>
      <c r="EYT94" s="184"/>
      <c r="EYU94" s="184"/>
      <c r="EYV94" s="184"/>
      <c r="EYW94" s="184"/>
      <c r="EYX94" s="184"/>
      <c r="EYY94" s="184"/>
      <c r="EYZ94" s="184"/>
      <c r="EZA94" s="184"/>
      <c r="EZB94" s="184"/>
      <c r="EZC94" s="184"/>
      <c r="EZD94" s="184"/>
      <c r="EZE94" s="184"/>
      <c r="EZF94" s="184"/>
      <c r="EZG94" s="184"/>
      <c r="EZH94" s="183"/>
      <c r="EZI94" s="184"/>
      <c r="EZJ94" s="184"/>
      <c r="EZK94" s="184"/>
      <c r="EZL94" s="184"/>
      <c r="EZM94" s="184"/>
      <c r="EZN94" s="184"/>
      <c r="EZO94" s="184"/>
      <c r="EZP94" s="184"/>
      <c r="EZQ94" s="184"/>
      <c r="EZR94" s="184"/>
      <c r="EZS94" s="184"/>
      <c r="EZT94" s="184"/>
      <c r="EZU94" s="184"/>
      <c r="EZV94" s="184"/>
      <c r="EZW94" s="184"/>
      <c r="EZX94" s="184"/>
      <c r="EZY94" s="183"/>
      <c r="EZZ94" s="184"/>
      <c r="FAA94" s="184"/>
      <c r="FAB94" s="184"/>
      <c r="FAC94" s="184"/>
      <c r="FAD94" s="184"/>
      <c r="FAE94" s="184"/>
      <c r="FAF94" s="184"/>
      <c r="FAG94" s="184"/>
      <c r="FAH94" s="184"/>
      <c r="FAI94" s="184"/>
      <c r="FAJ94" s="184"/>
      <c r="FAK94" s="184"/>
      <c r="FAL94" s="184"/>
      <c r="FAM94" s="184"/>
      <c r="FAN94" s="184"/>
      <c r="FAO94" s="184"/>
      <c r="FAP94" s="183"/>
      <c r="FAQ94" s="184"/>
      <c r="FAR94" s="184"/>
      <c r="FAS94" s="184"/>
      <c r="FAT94" s="184"/>
      <c r="FAU94" s="184"/>
      <c r="FAV94" s="184"/>
      <c r="FAW94" s="184"/>
      <c r="FAX94" s="184"/>
      <c r="FAY94" s="184"/>
      <c r="FAZ94" s="184"/>
      <c r="FBA94" s="184"/>
      <c r="FBB94" s="184"/>
      <c r="FBC94" s="184"/>
      <c r="FBD94" s="184"/>
      <c r="FBE94" s="184"/>
      <c r="FBF94" s="184"/>
      <c r="FBG94" s="183"/>
      <c r="FBH94" s="184"/>
      <c r="FBI94" s="184"/>
      <c r="FBJ94" s="184"/>
      <c r="FBK94" s="184"/>
      <c r="FBL94" s="184"/>
      <c r="FBM94" s="184"/>
      <c r="FBN94" s="184"/>
      <c r="FBO94" s="184"/>
      <c r="FBP94" s="184"/>
      <c r="FBQ94" s="184"/>
      <c r="FBR94" s="184"/>
      <c r="FBS94" s="184"/>
      <c r="FBT94" s="184"/>
      <c r="FBU94" s="184"/>
      <c r="FBV94" s="184"/>
      <c r="FBW94" s="184"/>
      <c r="FBX94" s="183"/>
      <c r="FBY94" s="184"/>
      <c r="FBZ94" s="184"/>
      <c r="FCA94" s="184"/>
      <c r="FCB94" s="184"/>
      <c r="FCC94" s="184"/>
      <c r="FCD94" s="184"/>
      <c r="FCE94" s="184"/>
      <c r="FCF94" s="184"/>
      <c r="FCG94" s="184"/>
      <c r="FCH94" s="184"/>
      <c r="FCI94" s="184"/>
      <c r="FCJ94" s="184"/>
      <c r="FCK94" s="184"/>
      <c r="FCL94" s="184"/>
      <c r="FCM94" s="184"/>
      <c r="FCN94" s="184"/>
      <c r="FCO94" s="183"/>
      <c r="FCP94" s="184"/>
      <c r="FCQ94" s="184"/>
      <c r="FCR94" s="184"/>
      <c r="FCS94" s="184"/>
      <c r="FCT94" s="184"/>
      <c r="FCU94" s="184"/>
      <c r="FCV94" s="184"/>
      <c r="FCW94" s="184"/>
      <c r="FCX94" s="184"/>
      <c r="FCY94" s="184"/>
      <c r="FCZ94" s="184"/>
      <c r="FDA94" s="184"/>
      <c r="FDB94" s="184"/>
      <c r="FDC94" s="184"/>
      <c r="FDD94" s="184"/>
      <c r="FDE94" s="184"/>
      <c r="FDF94" s="183"/>
      <c r="FDG94" s="184"/>
      <c r="FDH94" s="184"/>
      <c r="FDI94" s="184"/>
      <c r="FDJ94" s="184"/>
      <c r="FDK94" s="184"/>
      <c r="FDL94" s="184"/>
      <c r="FDM94" s="184"/>
      <c r="FDN94" s="184"/>
      <c r="FDO94" s="184"/>
      <c r="FDP94" s="184"/>
      <c r="FDQ94" s="184"/>
      <c r="FDR94" s="184"/>
      <c r="FDS94" s="184"/>
      <c r="FDT94" s="184"/>
      <c r="FDU94" s="184"/>
      <c r="FDV94" s="184"/>
      <c r="FDW94" s="183"/>
      <c r="FDX94" s="184"/>
      <c r="FDY94" s="184"/>
      <c r="FDZ94" s="184"/>
      <c r="FEA94" s="184"/>
      <c r="FEB94" s="184"/>
      <c r="FEC94" s="184"/>
      <c r="FED94" s="184"/>
      <c r="FEE94" s="184"/>
      <c r="FEF94" s="184"/>
      <c r="FEG94" s="184"/>
      <c r="FEH94" s="184"/>
      <c r="FEI94" s="184"/>
      <c r="FEJ94" s="184"/>
      <c r="FEK94" s="184"/>
      <c r="FEL94" s="184"/>
      <c r="FEM94" s="184"/>
      <c r="FEN94" s="183"/>
      <c r="FEO94" s="184"/>
      <c r="FEP94" s="184"/>
      <c r="FEQ94" s="184"/>
      <c r="FER94" s="184"/>
      <c r="FES94" s="184"/>
      <c r="FET94" s="184"/>
      <c r="FEU94" s="184"/>
      <c r="FEV94" s="184"/>
      <c r="FEW94" s="184"/>
      <c r="FEX94" s="184"/>
      <c r="FEY94" s="184"/>
      <c r="FEZ94" s="184"/>
      <c r="FFA94" s="184"/>
      <c r="FFB94" s="184"/>
      <c r="FFC94" s="184"/>
      <c r="FFD94" s="184"/>
      <c r="FFE94" s="183"/>
      <c r="FFF94" s="184"/>
      <c r="FFG94" s="184"/>
      <c r="FFH94" s="184"/>
      <c r="FFI94" s="184"/>
      <c r="FFJ94" s="184"/>
      <c r="FFK94" s="184"/>
      <c r="FFL94" s="184"/>
      <c r="FFM94" s="184"/>
      <c r="FFN94" s="184"/>
      <c r="FFO94" s="184"/>
      <c r="FFP94" s="184"/>
      <c r="FFQ94" s="184"/>
      <c r="FFR94" s="184"/>
      <c r="FFS94" s="184"/>
      <c r="FFT94" s="184"/>
      <c r="FFU94" s="184"/>
      <c r="FFV94" s="183"/>
      <c r="FFW94" s="184"/>
      <c r="FFX94" s="184"/>
      <c r="FFY94" s="184"/>
      <c r="FFZ94" s="184"/>
      <c r="FGA94" s="184"/>
      <c r="FGB94" s="184"/>
      <c r="FGC94" s="184"/>
      <c r="FGD94" s="184"/>
      <c r="FGE94" s="184"/>
      <c r="FGF94" s="184"/>
      <c r="FGG94" s="184"/>
      <c r="FGH94" s="184"/>
      <c r="FGI94" s="184"/>
      <c r="FGJ94" s="184"/>
      <c r="FGK94" s="184"/>
      <c r="FGL94" s="184"/>
      <c r="FGM94" s="183"/>
      <c r="FGN94" s="184"/>
      <c r="FGO94" s="184"/>
      <c r="FGP94" s="184"/>
      <c r="FGQ94" s="184"/>
      <c r="FGR94" s="184"/>
      <c r="FGS94" s="184"/>
      <c r="FGT94" s="184"/>
      <c r="FGU94" s="184"/>
      <c r="FGV94" s="184"/>
      <c r="FGW94" s="184"/>
      <c r="FGX94" s="184"/>
      <c r="FGY94" s="184"/>
      <c r="FGZ94" s="184"/>
      <c r="FHA94" s="184"/>
      <c r="FHB94" s="184"/>
      <c r="FHC94" s="184"/>
      <c r="FHD94" s="183"/>
      <c r="FHE94" s="184"/>
      <c r="FHF94" s="184"/>
      <c r="FHG94" s="184"/>
      <c r="FHH94" s="184"/>
      <c r="FHI94" s="184"/>
      <c r="FHJ94" s="184"/>
      <c r="FHK94" s="184"/>
      <c r="FHL94" s="184"/>
      <c r="FHM94" s="184"/>
      <c r="FHN94" s="184"/>
      <c r="FHO94" s="184"/>
      <c r="FHP94" s="184"/>
      <c r="FHQ94" s="184"/>
      <c r="FHR94" s="184"/>
      <c r="FHS94" s="184"/>
      <c r="FHT94" s="184"/>
      <c r="FHU94" s="183"/>
      <c r="FHV94" s="184"/>
      <c r="FHW94" s="184"/>
      <c r="FHX94" s="184"/>
      <c r="FHY94" s="184"/>
      <c r="FHZ94" s="184"/>
      <c r="FIA94" s="184"/>
      <c r="FIB94" s="184"/>
      <c r="FIC94" s="184"/>
      <c r="FID94" s="184"/>
      <c r="FIE94" s="184"/>
      <c r="FIF94" s="184"/>
      <c r="FIG94" s="184"/>
      <c r="FIH94" s="184"/>
      <c r="FII94" s="184"/>
      <c r="FIJ94" s="184"/>
      <c r="FIK94" s="184"/>
      <c r="FIL94" s="183"/>
      <c r="FIM94" s="184"/>
      <c r="FIN94" s="184"/>
      <c r="FIO94" s="184"/>
      <c r="FIP94" s="184"/>
      <c r="FIQ94" s="184"/>
      <c r="FIR94" s="184"/>
      <c r="FIS94" s="184"/>
      <c r="FIT94" s="184"/>
      <c r="FIU94" s="184"/>
      <c r="FIV94" s="184"/>
      <c r="FIW94" s="184"/>
      <c r="FIX94" s="184"/>
      <c r="FIY94" s="184"/>
      <c r="FIZ94" s="184"/>
      <c r="FJA94" s="184"/>
      <c r="FJB94" s="184"/>
      <c r="FJC94" s="183"/>
      <c r="FJD94" s="184"/>
      <c r="FJE94" s="184"/>
      <c r="FJF94" s="184"/>
      <c r="FJG94" s="184"/>
      <c r="FJH94" s="184"/>
      <c r="FJI94" s="184"/>
      <c r="FJJ94" s="184"/>
      <c r="FJK94" s="184"/>
      <c r="FJL94" s="184"/>
      <c r="FJM94" s="184"/>
      <c r="FJN94" s="184"/>
      <c r="FJO94" s="184"/>
      <c r="FJP94" s="184"/>
      <c r="FJQ94" s="184"/>
      <c r="FJR94" s="184"/>
      <c r="FJS94" s="184"/>
      <c r="FJT94" s="183"/>
      <c r="FJU94" s="184"/>
      <c r="FJV94" s="184"/>
      <c r="FJW94" s="184"/>
      <c r="FJX94" s="184"/>
      <c r="FJY94" s="184"/>
      <c r="FJZ94" s="184"/>
      <c r="FKA94" s="184"/>
      <c r="FKB94" s="184"/>
      <c r="FKC94" s="184"/>
      <c r="FKD94" s="184"/>
      <c r="FKE94" s="184"/>
      <c r="FKF94" s="184"/>
      <c r="FKG94" s="184"/>
      <c r="FKH94" s="184"/>
      <c r="FKI94" s="184"/>
      <c r="FKJ94" s="184"/>
      <c r="FKK94" s="183"/>
      <c r="FKL94" s="184"/>
      <c r="FKM94" s="184"/>
      <c r="FKN94" s="184"/>
      <c r="FKO94" s="184"/>
      <c r="FKP94" s="184"/>
      <c r="FKQ94" s="184"/>
      <c r="FKR94" s="184"/>
      <c r="FKS94" s="184"/>
      <c r="FKT94" s="184"/>
      <c r="FKU94" s="184"/>
      <c r="FKV94" s="184"/>
      <c r="FKW94" s="184"/>
      <c r="FKX94" s="184"/>
      <c r="FKY94" s="184"/>
      <c r="FKZ94" s="184"/>
      <c r="FLA94" s="184"/>
      <c r="FLB94" s="183"/>
      <c r="FLC94" s="184"/>
      <c r="FLD94" s="184"/>
      <c r="FLE94" s="184"/>
      <c r="FLF94" s="184"/>
      <c r="FLG94" s="184"/>
      <c r="FLH94" s="184"/>
      <c r="FLI94" s="184"/>
      <c r="FLJ94" s="184"/>
      <c r="FLK94" s="184"/>
      <c r="FLL94" s="184"/>
      <c r="FLM94" s="184"/>
      <c r="FLN94" s="184"/>
      <c r="FLO94" s="184"/>
      <c r="FLP94" s="184"/>
      <c r="FLQ94" s="184"/>
      <c r="FLR94" s="184"/>
      <c r="FLS94" s="183"/>
      <c r="FLT94" s="184"/>
      <c r="FLU94" s="184"/>
      <c r="FLV94" s="184"/>
      <c r="FLW94" s="184"/>
      <c r="FLX94" s="184"/>
      <c r="FLY94" s="184"/>
      <c r="FLZ94" s="184"/>
      <c r="FMA94" s="184"/>
      <c r="FMB94" s="184"/>
      <c r="FMC94" s="184"/>
      <c r="FMD94" s="184"/>
      <c r="FME94" s="184"/>
      <c r="FMF94" s="184"/>
      <c r="FMG94" s="184"/>
      <c r="FMH94" s="184"/>
      <c r="FMI94" s="184"/>
      <c r="FMJ94" s="183"/>
      <c r="FMK94" s="184"/>
      <c r="FML94" s="184"/>
      <c r="FMM94" s="184"/>
      <c r="FMN94" s="184"/>
      <c r="FMO94" s="184"/>
      <c r="FMP94" s="184"/>
      <c r="FMQ94" s="184"/>
      <c r="FMR94" s="184"/>
      <c r="FMS94" s="184"/>
      <c r="FMT94" s="184"/>
      <c r="FMU94" s="184"/>
      <c r="FMV94" s="184"/>
      <c r="FMW94" s="184"/>
      <c r="FMX94" s="184"/>
      <c r="FMY94" s="184"/>
      <c r="FMZ94" s="184"/>
      <c r="FNA94" s="183"/>
      <c r="FNB94" s="184"/>
      <c r="FNC94" s="184"/>
      <c r="FND94" s="184"/>
      <c r="FNE94" s="184"/>
      <c r="FNF94" s="184"/>
      <c r="FNG94" s="184"/>
      <c r="FNH94" s="184"/>
      <c r="FNI94" s="184"/>
      <c r="FNJ94" s="184"/>
      <c r="FNK94" s="184"/>
      <c r="FNL94" s="184"/>
      <c r="FNM94" s="184"/>
      <c r="FNN94" s="184"/>
      <c r="FNO94" s="184"/>
      <c r="FNP94" s="184"/>
      <c r="FNQ94" s="184"/>
      <c r="FNR94" s="183"/>
      <c r="FNS94" s="184"/>
      <c r="FNT94" s="184"/>
      <c r="FNU94" s="184"/>
      <c r="FNV94" s="184"/>
      <c r="FNW94" s="184"/>
      <c r="FNX94" s="184"/>
      <c r="FNY94" s="184"/>
      <c r="FNZ94" s="184"/>
      <c r="FOA94" s="184"/>
      <c r="FOB94" s="184"/>
      <c r="FOC94" s="184"/>
      <c r="FOD94" s="184"/>
      <c r="FOE94" s="184"/>
      <c r="FOF94" s="184"/>
      <c r="FOG94" s="184"/>
      <c r="FOH94" s="184"/>
      <c r="FOI94" s="183"/>
      <c r="FOJ94" s="184"/>
      <c r="FOK94" s="184"/>
      <c r="FOL94" s="184"/>
      <c r="FOM94" s="184"/>
      <c r="FON94" s="184"/>
      <c r="FOO94" s="184"/>
      <c r="FOP94" s="184"/>
      <c r="FOQ94" s="184"/>
      <c r="FOR94" s="184"/>
      <c r="FOS94" s="184"/>
      <c r="FOT94" s="184"/>
      <c r="FOU94" s="184"/>
      <c r="FOV94" s="184"/>
      <c r="FOW94" s="184"/>
      <c r="FOX94" s="184"/>
      <c r="FOY94" s="184"/>
      <c r="FOZ94" s="183"/>
      <c r="FPA94" s="184"/>
      <c r="FPB94" s="184"/>
      <c r="FPC94" s="184"/>
      <c r="FPD94" s="184"/>
      <c r="FPE94" s="184"/>
      <c r="FPF94" s="184"/>
      <c r="FPG94" s="184"/>
      <c r="FPH94" s="184"/>
      <c r="FPI94" s="184"/>
      <c r="FPJ94" s="184"/>
      <c r="FPK94" s="184"/>
      <c r="FPL94" s="184"/>
      <c r="FPM94" s="184"/>
      <c r="FPN94" s="184"/>
      <c r="FPO94" s="184"/>
      <c r="FPP94" s="184"/>
      <c r="FPQ94" s="183"/>
      <c r="FPR94" s="184"/>
      <c r="FPS94" s="184"/>
      <c r="FPT94" s="184"/>
      <c r="FPU94" s="184"/>
      <c r="FPV94" s="184"/>
      <c r="FPW94" s="184"/>
      <c r="FPX94" s="184"/>
      <c r="FPY94" s="184"/>
      <c r="FPZ94" s="184"/>
      <c r="FQA94" s="184"/>
      <c r="FQB94" s="184"/>
      <c r="FQC94" s="184"/>
      <c r="FQD94" s="184"/>
      <c r="FQE94" s="184"/>
      <c r="FQF94" s="184"/>
      <c r="FQG94" s="184"/>
      <c r="FQH94" s="183"/>
      <c r="FQI94" s="184"/>
      <c r="FQJ94" s="184"/>
      <c r="FQK94" s="184"/>
      <c r="FQL94" s="184"/>
      <c r="FQM94" s="184"/>
      <c r="FQN94" s="184"/>
      <c r="FQO94" s="184"/>
      <c r="FQP94" s="184"/>
      <c r="FQQ94" s="184"/>
      <c r="FQR94" s="184"/>
      <c r="FQS94" s="184"/>
      <c r="FQT94" s="184"/>
      <c r="FQU94" s="184"/>
      <c r="FQV94" s="184"/>
      <c r="FQW94" s="184"/>
      <c r="FQX94" s="184"/>
      <c r="FQY94" s="183"/>
      <c r="FQZ94" s="184"/>
      <c r="FRA94" s="184"/>
      <c r="FRB94" s="184"/>
      <c r="FRC94" s="184"/>
      <c r="FRD94" s="184"/>
      <c r="FRE94" s="184"/>
      <c r="FRF94" s="184"/>
      <c r="FRG94" s="184"/>
      <c r="FRH94" s="184"/>
      <c r="FRI94" s="184"/>
      <c r="FRJ94" s="184"/>
      <c r="FRK94" s="184"/>
      <c r="FRL94" s="184"/>
      <c r="FRM94" s="184"/>
      <c r="FRN94" s="184"/>
      <c r="FRO94" s="184"/>
      <c r="FRP94" s="183"/>
      <c r="FRQ94" s="184"/>
      <c r="FRR94" s="184"/>
      <c r="FRS94" s="184"/>
      <c r="FRT94" s="184"/>
      <c r="FRU94" s="184"/>
      <c r="FRV94" s="184"/>
      <c r="FRW94" s="184"/>
      <c r="FRX94" s="184"/>
      <c r="FRY94" s="184"/>
      <c r="FRZ94" s="184"/>
      <c r="FSA94" s="184"/>
      <c r="FSB94" s="184"/>
      <c r="FSC94" s="184"/>
      <c r="FSD94" s="184"/>
      <c r="FSE94" s="184"/>
      <c r="FSF94" s="184"/>
      <c r="FSG94" s="183"/>
      <c r="FSH94" s="184"/>
      <c r="FSI94" s="184"/>
      <c r="FSJ94" s="184"/>
      <c r="FSK94" s="184"/>
      <c r="FSL94" s="184"/>
      <c r="FSM94" s="184"/>
      <c r="FSN94" s="184"/>
      <c r="FSO94" s="184"/>
      <c r="FSP94" s="184"/>
      <c r="FSQ94" s="184"/>
      <c r="FSR94" s="184"/>
      <c r="FSS94" s="184"/>
      <c r="FST94" s="184"/>
      <c r="FSU94" s="184"/>
      <c r="FSV94" s="184"/>
      <c r="FSW94" s="184"/>
      <c r="FSX94" s="183"/>
      <c r="FSY94" s="184"/>
      <c r="FSZ94" s="184"/>
      <c r="FTA94" s="184"/>
      <c r="FTB94" s="184"/>
      <c r="FTC94" s="184"/>
      <c r="FTD94" s="184"/>
      <c r="FTE94" s="184"/>
      <c r="FTF94" s="184"/>
      <c r="FTG94" s="184"/>
      <c r="FTH94" s="184"/>
      <c r="FTI94" s="184"/>
      <c r="FTJ94" s="184"/>
      <c r="FTK94" s="184"/>
      <c r="FTL94" s="184"/>
      <c r="FTM94" s="184"/>
      <c r="FTN94" s="184"/>
      <c r="FTO94" s="183"/>
      <c r="FTP94" s="184"/>
      <c r="FTQ94" s="184"/>
      <c r="FTR94" s="184"/>
      <c r="FTS94" s="184"/>
      <c r="FTT94" s="184"/>
      <c r="FTU94" s="184"/>
      <c r="FTV94" s="184"/>
      <c r="FTW94" s="184"/>
      <c r="FTX94" s="184"/>
      <c r="FTY94" s="184"/>
      <c r="FTZ94" s="184"/>
      <c r="FUA94" s="184"/>
      <c r="FUB94" s="184"/>
      <c r="FUC94" s="184"/>
      <c r="FUD94" s="184"/>
      <c r="FUE94" s="184"/>
      <c r="FUF94" s="183"/>
      <c r="FUG94" s="184"/>
      <c r="FUH94" s="184"/>
      <c r="FUI94" s="184"/>
      <c r="FUJ94" s="184"/>
      <c r="FUK94" s="184"/>
      <c r="FUL94" s="184"/>
      <c r="FUM94" s="184"/>
      <c r="FUN94" s="184"/>
      <c r="FUO94" s="184"/>
      <c r="FUP94" s="184"/>
      <c r="FUQ94" s="184"/>
      <c r="FUR94" s="184"/>
      <c r="FUS94" s="184"/>
      <c r="FUT94" s="184"/>
      <c r="FUU94" s="184"/>
      <c r="FUV94" s="184"/>
      <c r="FUW94" s="183"/>
      <c r="FUX94" s="184"/>
      <c r="FUY94" s="184"/>
      <c r="FUZ94" s="184"/>
      <c r="FVA94" s="184"/>
      <c r="FVB94" s="184"/>
      <c r="FVC94" s="184"/>
      <c r="FVD94" s="184"/>
      <c r="FVE94" s="184"/>
      <c r="FVF94" s="184"/>
      <c r="FVG94" s="184"/>
      <c r="FVH94" s="184"/>
      <c r="FVI94" s="184"/>
      <c r="FVJ94" s="184"/>
      <c r="FVK94" s="184"/>
      <c r="FVL94" s="184"/>
      <c r="FVM94" s="184"/>
      <c r="FVN94" s="183"/>
      <c r="FVO94" s="184"/>
      <c r="FVP94" s="184"/>
      <c r="FVQ94" s="184"/>
      <c r="FVR94" s="184"/>
      <c r="FVS94" s="184"/>
      <c r="FVT94" s="184"/>
      <c r="FVU94" s="184"/>
      <c r="FVV94" s="184"/>
      <c r="FVW94" s="184"/>
      <c r="FVX94" s="184"/>
      <c r="FVY94" s="184"/>
      <c r="FVZ94" s="184"/>
      <c r="FWA94" s="184"/>
      <c r="FWB94" s="184"/>
      <c r="FWC94" s="184"/>
      <c r="FWD94" s="184"/>
      <c r="FWE94" s="183"/>
      <c r="FWF94" s="184"/>
      <c r="FWG94" s="184"/>
      <c r="FWH94" s="184"/>
      <c r="FWI94" s="184"/>
      <c r="FWJ94" s="184"/>
      <c r="FWK94" s="184"/>
      <c r="FWL94" s="184"/>
      <c r="FWM94" s="184"/>
      <c r="FWN94" s="184"/>
      <c r="FWO94" s="184"/>
      <c r="FWP94" s="184"/>
      <c r="FWQ94" s="184"/>
      <c r="FWR94" s="184"/>
      <c r="FWS94" s="184"/>
      <c r="FWT94" s="184"/>
      <c r="FWU94" s="184"/>
      <c r="FWV94" s="183"/>
      <c r="FWW94" s="184"/>
      <c r="FWX94" s="184"/>
      <c r="FWY94" s="184"/>
      <c r="FWZ94" s="184"/>
      <c r="FXA94" s="184"/>
      <c r="FXB94" s="184"/>
      <c r="FXC94" s="184"/>
      <c r="FXD94" s="184"/>
      <c r="FXE94" s="184"/>
      <c r="FXF94" s="184"/>
      <c r="FXG94" s="184"/>
      <c r="FXH94" s="184"/>
      <c r="FXI94" s="184"/>
      <c r="FXJ94" s="184"/>
      <c r="FXK94" s="184"/>
      <c r="FXL94" s="184"/>
      <c r="FXM94" s="183"/>
      <c r="FXN94" s="184"/>
      <c r="FXO94" s="184"/>
      <c r="FXP94" s="184"/>
      <c r="FXQ94" s="184"/>
      <c r="FXR94" s="184"/>
      <c r="FXS94" s="184"/>
      <c r="FXT94" s="184"/>
      <c r="FXU94" s="184"/>
      <c r="FXV94" s="184"/>
      <c r="FXW94" s="184"/>
      <c r="FXX94" s="184"/>
      <c r="FXY94" s="184"/>
      <c r="FXZ94" s="184"/>
      <c r="FYA94" s="184"/>
      <c r="FYB94" s="184"/>
      <c r="FYC94" s="184"/>
      <c r="FYD94" s="183"/>
      <c r="FYE94" s="184"/>
      <c r="FYF94" s="184"/>
      <c r="FYG94" s="184"/>
      <c r="FYH94" s="184"/>
      <c r="FYI94" s="184"/>
      <c r="FYJ94" s="184"/>
      <c r="FYK94" s="184"/>
      <c r="FYL94" s="184"/>
      <c r="FYM94" s="184"/>
      <c r="FYN94" s="184"/>
      <c r="FYO94" s="184"/>
      <c r="FYP94" s="184"/>
      <c r="FYQ94" s="184"/>
      <c r="FYR94" s="184"/>
      <c r="FYS94" s="184"/>
      <c r="FYT94" s="184"/>
      <c r="FYU94" s="183"/>
      <c r="FYV94" s="184"/>
      <c r="FYW94" s="184"/>
      <c r="FYX94" s="184"/>
      <c r="FYY94" s="184"/>
      <c r="FYZ94" s="184"/>
      <c r="FZA94" s="184"/>
      <c r="FZB94" s="184"/>
      <c r="FZC94" s="184"/>
      <c r="FZD94" s="184"/>
      <c r="FZE94" s="184"/>
      <c r="FZF94" s="184"/>
      <c r="FZG94" s="184"/>
      <c r="FZH94" s="184"/>
      <c r="FZI94" s="184"/>
      <c r="FZJ94" s="184"/>
      <c r="FZK94" s="184"/>
      <c r="FZL94" s="183"/>
      <c r="FZM94" s="184"/>
      <c r="FZN94" s="184"/>
      <c r="FZO94" s="184"/>
      <c r="FZP94" s="184"/>
      <c r="FZQ94" s="184"/>
      <c r="FZR94" s="184"/>
      <c r="FZS94" s="184"/>
      <c r="FZT94" s="184"/>
      <c r="FZU94" s="184"/>
      <c r="FZV94" s="184"/>
      <c r="FZW94" s="184"/>
      <c r="FZX94" s="184"/>
      <c r="FZY94" s="184"/>
      <c r="FZZ94" s="184"/>
      <c r="GAA94" s="184"/>
      <c r="GAB94" s="184"/>
      <c r="GAC94" s="183"/>
      <c r="GAD94" s="184"/>
      <c r="GAE94" s="184"/>
      <c r="GAF94" s="184"/>
      <c r="GAG94" s="184"/>
      <c r="GAH94" s="184"/>
      <c r="GAI94" s="184"/>
      <c r="GAJ94" s="184"/>
      <c r="GAK94" s="184"/>
      <c r="GAL94" s="184"/>
      <c r="GAM94" s="184"/>
      <c r="GAN94" s="184"/>
      <c r="GAO94" s="184"/>
      <c r="GAP94" s="184"/>
      <c r="GAQ94" s="184"/>
      <c r="GAR94" s="184"/>
      <c r="GAS94" s="184"/>
      <c r="GAT94" s="183"/>
      <c r="GAU94" s="184"/>
      <c r="GAV94" s="184"/>
      <c r="GAW94" s="184"/>
      <c r="GAX94" s="184"/>
      <c r="GAY94" s="184"/>
      <c r="GAZ94" s="184"/>
      <c r="GBA94" s="184"/>
      <c r="GBB94" s="184"/>
      <c r="GBC94" s="184"/>
      <c r="GBD94" s="184"/>
      <c r="GBE94" s="184"/>
      <c r="GBF94" s="184"/>
      <c r="GBG94" s="184"/>
      <c r="GBH94" s="184"/>
      <c r="GBI94" s="184"/>
      <c r="GBJ94" s="184"/>
      <c r="GBK94" s="183"/>
      <c r="GBL94" s="184"/>
      <c r="GBM94" s="184"/>
      <c r="GBN94" s="184"/>
      <c r="GBO94" s="184"/>
      <c r="GBP94" s="184"/>
      <c r="GBQ94" s="184"/>
      <c r="GBR94" s="184"/>
      <c r="GBS94" s="184"/>
      <c r="GBT94" s="184"/>
      <c r="GBU94" s="184"/>
      <c r="GBV94" s="184"/>
      <c r="GBW94" s="184"/>
      <c r="GBX94" s="184"/>
      <c r="GBY94" s="184"/>
      <c r="GBZ94" s="184"/>
      <c r="GCA94" s="184"/>
      <c r="GCB94" s="183"/>
      <c r="GCC94" s="184"/>
      <c r="GCD94" s="184"/>
      <c r="GCE94" s="184"/>
      <c r="GCF94" s="184"/>
      <c r="GCG94" s="184"/>
      <c r="GCH94" s="184"/>
      <c r="GCI94" s="184"/>
      <c r="GCJ94" s="184"/>
      <c r="GCK94" s="184"/>
      <c r="GCL94" s="184"/>
      <c r="GCM94" s="184"/>
      <c r="GCN94" s="184"/>
      <c r="GCO94" s="184"/>
      <c r="GCP94" s="184"/>
      <c r="GCQ94" s="184"/>
      <c r="GCR94" s="184"/>
      <c r="GCS94" s="183"/>
      <c r="GCT94" s="184"/>
      <c r="GCU94" s="184"/>
      <c r="GCV94" s="184"/>
      <c r="GCW94" s="184"/>
      <c r="GCX94" s="184"/>
      <c r="GCY94" s="184"/>
      <c r="GCZ94" s="184"/>
      <c r="GDA94" s="184"/>
      <c r="GDB94" s="184"/>
      <c r="GDC94" s="184"/>
      <c r="GDD94" s="184"/>
      <c r="GDE94" s="184"/>
      <c r="GDF94" s="184"/>
      <c r="GDG94" s="184"/>
      <c r="GDH94" s="184"/>
      <c r="GDI94" s="184"/>
      <c r="GDJ94" s="183"/>
      <c r="GDK94" s="184"/>
      <c r="GDL94" s="184"/>
      <c r="GDM94" s="184"/>
      <c r="GDN94" s="184"/>
      <c r="GDO94" s="184"/>
      <c r="GDP94" s="184"/>
      <c r="GDQ94" s="184"/>
      <c r="GDR94" s="184"/>
      <c r="GDS94" s="184"/>
      <c r="GDT94" s="184"/>
      <c r="GDU94" s="184"/>
      <c r="GDV94" s="184"/>
      <c r="GDW94" s="184"/>
      <c r="GDX94" s="184"/>
      <c r="GDY94" s="184"/>
      <c r="GDZ94" s="184"/>
      <c r="GEA94" s="183"/>
      <c r="GEB94" s="184"/>
      <c r="GEC94" s="184"/>
      <c r="GED94" s="184"/>
      <c r="GEE94" s="184"/>
      <c r="GEF94" s="184"/>
      <c r="GEG94" s="184"/>
      <c r="GEH94" s="184"/>
      <c r="GEI94" s="184"/>
      <c r="GEJ94" s="184"/>
      <c r="GEK94" s="184"/>
      <c r="GEL94" s="184"/>
      <c r="GEM94" s="184"/>
      <c r="GEN94" s="184"/>
      <c r="GEO94" s="184"/>
      <c r="GEP94" s="184"/>
      <c r="GEQ94" s="184"/>
      <c r="GER94" s="183"/>
      <c r="GES94" s="184"/>
      <c r="GET94" s="184"/>
      <c r="GEU94" s="184"/>
      <c r="GEV94" s="184"/>
      <c r="GEW94" s="184"/>
      <c r="GEX94" s="184"/>
      <c r="GEY94" s="184"/>
      <c r="GEZ94" s="184"/>
      <c r="GFA94" s="184"/>
      <c r="GFB94" s="184"/>
      <c r="GFC94" s="184"/>
      <c r="GFD94" s="184"/>
      <c r="GFE94" s="184"/>
      <c r="GFF94" s="184"/>
      <c r="GFG94" s="184"/>
      <c r="GFH94" s="184"/>
      <c r="GFI94" s="183"/>
      <c r="GFJ94" s="184"/>
      <c r="GFK94" s="184"/>
      <c r="GFL94" s="184"/>
      <c r="GFM94" s="184"/>
      <c r="GFN94" s="184"/>
      <c r="GFO94" s="184"/>
      <c r="GFP94" s="184"/>
      <c r="GFQ94" s="184"/>
      <c r="GFR94" s="184"/>
      <c r="GFS94" s="184"/>
      <c r="GFT94" s="184"/>
      <c r="GFU94" s="184"/>
      <c r="GFV94" s="184"/>
      <c r="GFW94" s="184"/>
      <c r="GFX94" s="184"/>
      <c r="GFY94" s="184"/>
      <c r="GFZ94" s="183"/>
      <c r="GGA94" s="184"/>
      <c r="GGB94" s="184"/>
      <c r="GGC94" s="184"/>
      <c r="GGD94" s="184"/>
      <c r="GGE94" s="184"/>
      <c r="GGF94" s="184"/>
      <c r="GGG94" s="184"/>
      <c r="GGH94" s="184"/>
      <c r="GGI94" s="184"/>
      <c r="GGJ94" s="184"/>
      <c r="GGK94" s="184"/>
      <c r="GGL94" s="184"/>
      <c r="GGM94" s="184"/>
      <c r="GGN94" s="184"/>
      <c r="GGO94" s="184"/>
      <c r="GGP94" s="184"/>
      <c r="GGQ94" s="183"/>
      <c r="GGR94" s="184"/>
      <c r="GGS94" s="184"/>
      <c r="GGT94" s="184"/>
      <c r="GGU94" s="184"/>
      <c r="GGV94" s="184"/>
      <c r="GGW94" s="184"/>
      <c r="GGX94" s="184"/>
      <c r="GGY94" s="184"/>
      <c r="GGZ94" s="184"/>
      <c r="GHA94" s="184"/>
      <c r="GHB94" s="184"/>
      <c r="GHC94" s="184"/>
      <c r="GHD94" s="184"/>
      <c r="GHE94" s="184"/>
      <c r="GHF94" s="184"/>
      <c r="GHG94" s="184"/>
      <c r="GHH94" s="183"/>
      <c r="GHI94" s="184"/>
      <c r="GHJ94" s="184"/>
      <c r="GHK94" s="184"/>
      <c r="GHL94" s="184"/>
      <c r="GHM94" s="184"/>
      <c r="GHN94" s="184"/>
      <c r="GHO94" s="184"/>
      <c r="GHP94" s="184"/>
      <c r="GHQ94" s="184"/>
      <c r="GHR94" s="184"/>
      <c r="GHS94" s="184"/>
      <c r="GHT94" s="184"/>
      <c r="GHU94" s="184"/>
      <c r="GHV94" s="184"/>
      <c r="GHW94" s="184"/>
      <c r="GHX94" s="184"/>
      <c r="GHY94" s="183"/>
      <c r="GHZ94" s="184"/>
      <c r="GIA94" s="184"/>
      <c r="GIB94" s="184"/>
      <c r="GIC94" s="184"/>
      <c r="GID94" s="184"/>
      <c r="GIE94" s="184"/>
      <c r="GIF94" s="184"/>
      <c r="GIG94" s="184"/>
      <c r="GIH94" s="184"/>
      <c r="GII94" s="184"/>
      <c r="GIJ94" s="184"/>
      <c r="GIK94" s="184"/>
      <c r="GIL94" s="184"/>
      <c r="GIM94" s="184"/>
      <c r="GIN94" s="184"/>
      <c r="GIO94" s="184"/>
      <c r="GIP94" s="183"/>
      <c r="GIQ94" s="184"/>
      <c r="GIR94" s="184"/>
      <c r="GIS94" s="184"/>
      <c r="GIT94" s="184"/>
      <c r="GIU94" s="184"/>
      <c r="GIV94" s="184"/>
      <c r="GIW94" s="184"/>
      <c r="GIX94" s="184"/>
      <c r="GIY94" s="184"/>
      <c r="GIZ94" s="184"/>
      <c r="GJA94" s="184"/>
      <c r="GJB94" s="184"/>
      <c r="GJC94" s="184"/>
      <c r="GJD94" s="184"/>
      <c r="GJE94" s="184"/>
      <c r="GJF94" s="184"/>
      <c r="GJG94" s="183"/>
      <c r="GJH94" s="184"/>
      <c r="GJI94" s="184"/>
      <c r="GJJ94" s="184"/>
      <c r="GJK94" s="184"/>
      <c r="GJL94" s="184"/>
      <c r="GJM94" s="184"/>
      <c r="GJN94" s="184"/>
      <c r="GJO94" s="184"/>
      <c r="GJP94" s="184"/>
      <c r="GJQ94" s="184"/>
      <c r="GJR94" s="184"/>
      <c r="GJS94" s="184"/>
      <c r="GJT94" s="184"/>
      <c r="GJU94" s="184"/>
      <c r="GJV94" s="184"/>
      <c r="GJW94" s="184"/>
      <c r="GJX94" s="183"/>
      <c r="GJY94" s="184"/>
      <c r="GJZ94" s="184"/>
      <c r="GKA94" s="184"/>
      <c r="GKB94" s="184"/>
      <c r="GKC94" s="184"/>
      <c r="GKD94" s="184"/>
      <c r="GKE94" s="184"/>
      <c r="GKF94" s="184"/>
      <c r="GKG94" s="184"/>
      <c r="GKH94" s="184"/>
      <c r="GKI94" s="184"/>
      <c r="GKJ94" s="184"/>
      <c r="GKK94" s="184"/>
      <c r="GKL94" s="184"/>
      <c r="GKM94" s="184"/>
      <c r="GKN94" s="184"/>
      <c r="GKO94" s="183"/>
      <c r="GKP94" s="184"/>
      <c r="GKQ94" s="184"/>
      <c r="GKR94" s="184"/>
      <c r="GKS94" s="184"/>
      <c r="GKT94" s="184"/>
      <c r="GKU94" s="184"/>
      <c r="GKV94" s="184"/>
      <c r="GKW94" s="184"/>
      <c r="GKX94" s="184"/>
      <c r="GKY94" s="184"/>
      <c r="GKZ94" s="184"/>
      <c r="GLA94" s="184"/>
      <c r="GLB94" s="184"/>
      <c r="GLC94" s="184"/>
      <c r="GLD94" s="184"/>
      <c r="GLE94" s="184"/>
      <c r="GLF94" s="183"/>
      <c r="GLG94" s="184"/>
      <c r="GLH94" s="184"/>
      <c r="GLI94" s="184"/>
      <c r="GLJ94" s="184"/>
      <c r="GLK94" s="184"/>
      <c r="GLL94" s="184"/>
      <c r="GLM94" s="184"/>
      <c r="GLN94" s="184"/>
      <c r="GLO94" s="184"/>
      <c r="GLP94" s="184"/>
      <c r="GLQ94" s="184"/>
      <c r="GLR94" s="184"/>
      <c r="GLS94" s="184"/>
      <c r="GLT94" s="184"/>
      <c r="GLU94" s="184"/>
      <c r="GLV94" s="184"/>
      <c r="GLW94" s="183"/>
      <c r="GLX94" s="184"/>
      <c r="GLY94" s="184"/>
      <c r="GLZ94" s="184"/>
      <c r="GMA94" s="184"/>
      <c r="GMB94" s="184"/>
      <c r="GMC94" s="184"/>
      <c r="GMD94" s="184"/>
      <c r="GME94" s="184"/>
      <c r="GMF94" s="184"/>
      <c r="GMG94" s="184"/>
      <c r="GMH94" s="184"/>
      <c r="GMI94" s="184"/>
      <c r="GMJ94" s="184"/>
      <c r="GMK94" s="184"/>
      <c r="GML94" s="184"/>
      <c r="GMM94" s="184"/>
      <c r="GMN94" s="183"/>
      <c r="GMO94" s="184"/>
      <c r="GMP94" s="184"/>
      <c r="GMQ94" s="184"/>
      <c r="GMR94" s="184"/>
      <c r="GMS94" s="184"/>
      <c r="GMT94" s="184"/>
      <c r="GMU94" s="184"/>
      <c r="GMV94" s="184"/>
      <c r="GMW94" s="184"/>
      <c r="GMX94" s="184"/>
      <c r="GMY94" s="184"/>
      <c r="GMZ94" s="184"/>
      <c r="GNA94" s="184"/>
      <c r="GNB94" s="184"/>
      <c r="GNC94" s="184"/>
      <c r="GND94" s="184"/>
      <c r="GNE94" s="183"/>
      <c r="GNF94" s="184"/>
      <c r="GNG94" s="184"/>
      <c r="GNH94" s="184"/>
      <c r="GNI94" s="184"/>
      <c r="GNJ94" s="184"/>
      <c r="GNK94" s="184"/>
      <c r="GNL94" s="184"/>
      <c r="GNM94" s="184"/>
      <c r="GNN94" s="184"/>
      <c r="GNO94" s="184"/>
      <c r="GNP94" s="184"/>
      <c r="GNQ94" s="184"/>
      <c r="GNR94" s="184"/>
      <c r="GNS94" s="184"/>
      <c r="GNT94" s="184"/>
      <c r="GNU94" s="184"/>
      <c r="GNV94" s="183"/>
      <c r="GNW94" s="184"/>
      <c r="GNX94" s="184"/>
      <c r="GNY94" s="184"/>
      <c r="GNZ94" s="184"/>
      <c r="GOA94" s="184"/>
      <c r="GOB94" s="184"/>
      <c r="GOC94" s="184"/>
      <c r="GOD94" s="184"/>
      <c r="GOE94" s="184"/>
      <c r="GOF94" s="184"/>
      <c r="GOG94" s="184"/>
      <c r="GOH94" s="184"/>
      <c r="GOI94" s="184"/>
      <c r="GOJ94" s="184"/>
      <c r="GOK94" s="184"/>
      <c r="GOL94" s="184"/>
      <c r="GOM94" s="183"/>
      <c r="GON94" s="184"/>
      <c r="GOO94" s="184"/>
      <c r="GOP94" s="184"/>
      <c r="GOQ94" s="184"/>
      <c r="GOR94" s="184"/>
      <c r="GOS94" s="184"/>
      <c r="GOT94" s="184"/>
      <c r="GOU94" s="184"/>
      <c r="GOV94" s="184"/>
      <c r="GOW94" s="184"/>
      <c r="GOX94" s="184"/>
      <c r="GOY94" s="184"/>
      <c r="GOZ94" s="184"/>
      <c r="GPA94" s="184"/>
      <c r="GPB94" s="184"/>
      <c r="GPC94" s="184"/>
      <c r="GPD94" s="183"/>
      <c r="GPE94" s="184"/>
      <c r="GPF94" s="184"/>
      <c r="GPG94" s="184"/>
      <c r="GPH94" s="184"/>
      <c r="GPI94" s="184"/>
      <c r="GPJ94" s="184"/>
      <c r="GPK94" s="184"/>
      <c r="GPL94" s="184"/>
      <c r="GPM94" s="184"/>
      <c r="GPN94" s="184"/>
      <c r="GPO94" s="184"/>
      <c r="GPP94" s="184"/>
      <c r="GPQ94" s="184"/>
      <c r="GPR94" s="184"/>
      <c r="GPS94" s="184"/>
      <c r="GPT94" s="184"/>
      <c r="GPU94" s="183"/>
      <c r="GPV94" s="184"/>
      <c r="GPW94" s="184"/>
      <c r="GPX94" s="184"/>
      <c r="GPY94" s="184"/>
      <c r="GPZ94" s="184"/>
      <c r="GQA94" s="184"/>
      <c r="GQB94" s="184"/>
      <c r="GQC94" s="184"/>
      <c r="GQD94" s="184"/>
      <c r="GQE94" s="184"/>
      <c r="GQF94" s="184"/>
      <c r="GQG94" s="184"/>
      <c r="GQH94" s="184"/>
      <c r="GQI94" s="184"/>
      <c r="GQJ94" s="184"/>
      <c r="GQK94" s="184"/>
      <c r="GQL94" s="183"/>
      <c r="GQM94" s="184"/>
      <c r="GQN94" s="184"/>
      <c r="GQO94" s="184"/>
      <c r="GQP94" s="184"/>
      <c r="GQQ94" s="184"/>
      <c r="GQR94" s="184"/>
      <c r="GQS94" s="184"/>
      <c r="GQT94" s="184"/>
      <c r="GQU94" s="184"/>
      <c r="GQV94" s="184"/>
      <c r="GQW94" s="184"/>
      <c r="GQX94" s="184"/>
      <c r="GQY94" s="184"/>
      <c r="GQZ94" s="184"/>
      <c r="GRA94" s="184"/>
      <c r="GRB94" s="184"/>
      <c r="GRC94" s="183"/>
      <c r="GRD94" s="184"/>
      <c r="GRE94" s="184"/>
      <c r="GRF94" s="184"/>
      <c r="GRG94" s="184"/>
      <c r="GRH94" s="184"/>
      <c r="GRI94" s="184"/>
      <c r="GRJ94" s="184"/>
      <c r="GRK94" s="184"/>
      <c r="GRL94" s="184"/>
      <c r="GRM94" s="184"/>
      <c r="GRN94" s="184"/>
      <c r="GRO94" s="184"/>
      <c r="GRP94" s="184"/>
      <c r="GRQ94" s="184"/>
      <c r="GRR94" s="184"/>
      <c r="GRS94" s="184"/>
      <c r="GRT94" s="183"/>
      <c r="GRU94" s="184"/>
      <c r="GRV94" s="184"/>
      <c r="GRW94" s="184"/>
      <c r="GRX94" s="184"/>
      <c r="GRY94" s="184"/>
      <c r="GRZ94" s="184"/>
      <c r="GSA94" s="184"/>
      <c r="GSB94" s="184"/>
      <c r="GSC94" s="184"/>
      <c r="GSD94" s="184"/>
      <c r="GSE94" s="184"/>
      <c r="GSF94" s="184"/>
      <c r="GSG94" s="184"/>
      <c r="GSH94" s="184"/>
      <c r="GSI94" s="184"/>
      <c r="GSJ94" s="184"/>
      <c r="GSK94" s="183"/>
      <c r="GSL94" s="184"/>
      <c r="GSM94" s="184"/>
      <c r="GSN94" s="184"/>
      <c r="GSO94" s="184"/>
      <c r="GSP94" s="184"/>
      <c r="GSQ94" s="184"/>
      <c r="GSR94" s="184"/>
      <c r="GSS94" s="184"/>
      <c r="GST94" s="184"/>
      <c r="GSU94" s="184"/>
      <c r="GSV94" s="184"/>
      <c r="GSW94" s="184"/>
      <c r="GSX94" s="184"/>
      <c r="GSY94" s="184"/>
      <c r="GSZ94" s="184"/>
      <c r="GTA94" s="184"/>
      <c r="GTB94" s="183"/>
      <c r="GTC94" s="184"/>
      <c r="GTD94" s="184"/>
      <c r="GTE94" s="184"/>
      <c r="GTF94" s="184"/>
      <c r="GTG94" s="184"/>
      <c r="GTH94" s="184"/>
      <c r="GTI94" s="184"/>
      <c r="GTJ94" s="184"/>
      <c r="GTK94" s="184"/>
      <c r="GTL94" s="184"/>
      <c r="GTM94" s="184"/>
      <c r="GTN94" s="184"/>
      <c r="GTO94" s="184"/>
      <c r="GTP94" s="184"/>
      <c r="GTQ94" s="184"/>
      <c r="GTR94" s="184"/>
      <c r="GTS94" s="183"/>
      <c r="GTT94" s="184"/>
      <c r="GTU94" s="184"/>
      <c r="GTV94" s="184"/>
      <c r="GTW94" s="184"/>
      <c r="GTX94" s="184"/>
      <c r="GTY94" s="184"/>
      <c r="GTZ94" s="184"/>
      <c r="GUA94" s="184"/>
      <c r="GUB94" s="184"/>
      <c r="GUC94" s="184"/>
      <c r="GUD94" s="184"/>
      <c r="GUE94" s="184"/>
      <c r="GUF94" s="184"/>
      <c r="GUG94" s="184"/>
      <c r="GUH94" s="184"/>
      <c r="GUI94" s="184"/>
      <c r="GUJ94" s="183"/>
      <c r="GUK94" s="184"/>
      <c r="GUL94" s="184"/>
      <c r="GUM94" s="184"/>
      <c r="GUN94" s="184"/>
      <c r="GUO94" s="184"/>
      <c r="GUP94" s="184"/>
      <c r="GUQ94" s="184"/>
      <c r="GUR94" s="184"/>
      <c r="GUS94" s="184"/>
      <c r="GUT94" s="184"/>
      <c r="GUU94" s="184"/>
      <c r="GUV94" s="184"/>
      <c r="GUW94" s="184"/>
      <c r="GUX94" s="184"/>
      <c r="GUY94" s="184"/>
      <c r="GUZ94" s="184"/>
      <c r="GVA94" s="183"/>
      <c r="GVB94" s="184"/>
      <c r="GVC94" s="184"/>
      <c r="GVD94" s="184"/>
      <c r="GVE94" s="184"/>
      <c r="GVF94" s="184"/>
      <c r="GVG94" s="184"/>
      <c r="GVH94" s="184"/>
      <c r="GVI94" s="184"/>
      <c r="GVJ94" s="184"/>
      <c r="GVK94" s="184"/>
      <c r="GVL94" s="184"/>
      <c r="GVM94" s="184"/>
      <c r="GVN94" s="184"/>
      <c r="GVO94" s="184"/>
      <c r="GVP94" s="184"/>
      <c r="GVQ94" s="184"/>
      <c r="GVR94" s="183"/>
      <c r="GVS94" s="184"/>
      <c r="GVT94" s="184"/>
      <c r="GVU94" s="184"/>
      <c r="GVV94" s="184"/>
      <c r="GVW94" s="184"/>
      <c r="GVX94" s="184"/>
      <c r="GVY94" s="184"/>
      <c r="GVZ94" s="184"/>
      <c r="GWA94" s="184"/>
      <c r="GWB94" s="184"/>
      <c r="GWC94" s="184"/>
      <c r="GWD94" s="184"/>
      <c r="GWE94" s="184"/>
      <c r="GWF94" s="184"/>
      <c r="GWG94" s="184"/>
      <c r="GWH94" s="184"/>
      <c r="GWI94" s="183"/>
      <c r="GWJ94" s="184"/>
      <c r="GWK94" s="184"/>
      <c r="GWL94" s="184"/>
      <c r="GWM94" s="184"/>
      <c r="GWN94" s="184"/>
      <c r="GWO94" s="184"/>
      <c r="GWP94" s="184"/>
      <c r="GWQ94" s="184"/>
      <c r="GWR94" s="184"/>
      <c r="GWS94" s="184"/>
      <c r="GWT94" s="184"/>
      <c r="GWU94" s="184"/>
      <c r="GWV94" s="184"/>
      <c r="GWW94" s="184"/>
      <c r="GWX94" s="184"/>
      <c r="GWY94" s="184"/>
      <c r="GWZ94" s="183"/>
      <c r="GXA94" s="184"/>
      <c r="GXB94" s="184"/>
      <c r="GXC94" s="184"/>
      <c r="GXD94" s="184"/>
      <c r="GXE94" s="184"/>
      <c r="GXF94" s="184"/>
      <c r="GXG94" s="184"/>
      <c r="GXH94" s="184"/>
      <c r="GXI94" s="184"/>
      <c r="GXJ94" s="184"/>
      <c r="GXK94" s="184"/>
      <c r="GXL94" s="184"/>
      <c r="GXM94" s="184"/>
      <c r="GXN94" s="184"/>
      <c r="GXO94" s="184"/>
      <c r="GXP94" s="184"/>
      <c r="GXQ94" s="183"/>
      <c r="GXR94" s="184"/>
      <c r="GXS94" s="184"/>
      <c r="GXT94" s="184"/>
      <c r="GXU94" s="184"/>
      <c r="GXV94" s="184"/>
      <c r="GXW94" s="184"/>
      <c r="GXX94" s="184"/>
      <c r="GXY94" s="184"/>
      <c r="GXZ94" s="184"/>
      <c r="GYA94" s="184"/>
      <c r="GYB94" s="184"/>
      <c r="GYC94" s="184"/>
      <c r="GYD94" s="184"/>
      <c r="GYE94" s="184"/>
      <c r="GYF94" s="184"/>
      <c r="GYG94" s="184"/>
      <c r="GYH94" s="183"/>
      <c r="GYI94" s="184"/>
      <c r="GYJ94" s="184"/>
      <c r="GYK94" s="184"/>
      <c r="GYL94" s="184"/>
      <c r="GYM94" s="184"/>
      <c r="GYN94" s="184"/>
      <c r="GYO94" s="184"/>
      <c r="GYP94" s="184"/>
      <c r="GYQ94" s="184"/>
      <c r="GYR94" s="184"/>
      <c r="GYS94" s="184"/>
      <c r="GYT94" s="184"/>
      <c r="GYU94" s="184"/>
      <c r="GYV94" s="184"/>
      <c r="GYW94" s="184"/>
      <c r="GYX94" s="184"/>
      <c r="GYY94" s="183"/>
      <c r="GYZ94" s="184"/>
      <c r="GZA94" s="184"/>
      <c r="GZB94" s="184"/>
      <c r="GZC94" s="184"/>
      <c r="GZD94" s="184"/>
      <c r="GZE94" s="184"/>
      <c r="GZF94" s="184"/>
      <c r="GZG94" s="184"/>
      <c r="GZH94" s="184"/>
      <c r="GZI94" s="184"/>
      <c r="GZJ94" s="184"/>
      <c r="GZK94" s="184"/>
      <c r="GZL94" s="184"/>
      <c r="GZM94" s="184"/>
      <c r="GZN94" s="184"/>
      <c r="GZO94" s="184"/>
      <c r="GZP94" s="183"/>
      <c r="GZQ94" s="184"/>
      <c r="GZR94" s="184"/>
      <c r="GZS94" s="184"/>
      <c r="GZT94" s="184"/>
      <c r="GZU94" s="184"/>
      <c r="GZV94" s="184"/>
      <c r="GZW94" s="184"/>
      <c r="GZX94" s="184"/>
      <c r="GZY94" s="184"/>
      <c r="GZZ94" s="184"/>
      <c r="HAA94" s="184"/>
      <c r="HAB94" s="184"/>
      <c r="HAC94" s="184"/>
      <c r="HAD94" s="184"/>
      <c r="HAE94" s="184"/>
      <c r="HAF94" s="184"/>
      <c r="HAG94" s="183"/>
      <c r="HAH94" s="184"/>
      <c r="HAI94" s="184"/>
      <c r="HAJ94" s="184"/>
      <c r="HAK94" s="184"/>
      <c r="HAL94" s="184"/>
      <c r="HAM94" s="184"/>
      <c r="HAN94" s="184"/>
      <c r="HAO94" s="184"/>
      <c r="HAP94" s="184"/>
      <c r="HAQ94" s="184"/>
      <c r="HAR94" s="184"/>
      <c r="HAS94" s="184"/>
      <c r="HAT94" s="184"/>
      <c r="HAU94" s="184"/>
      <c r="HAV94" s="184"/>
      <c r="HAW94" s="184"/>
      <c r="HAX94" s="183"/>
      <c r="HAY94" s="184"/>
      <c r="HAZ94" s="184"/>
      <c r="HBA94" s="184"/>
      <c r="HBB94" s="184"/>
      <c r="HBC94" s="184"/>
      <c r="HBD94" s="184"/>
      <c r="HBE94" s="184"/>
      <c r="HBF94" s="184"/>
      <c r="HBG94" s="184"/>
      <c r="HBH94" s="184"/>
      <c r="HBI94" s="184"/>
      <c r="HBJ94" s="184"/>
      <c r="HBK94" s="184"/>
      <c r="HBL94" s="184"/>
      <c r="HBM94" s="184"/>
      <c r="HBN94" s="184"/>
      <c r="HBO94" s="183"/>
      <c r="HBP94" s="184"/>
      <c r="HBQ94" s="184"/>
      <c r="HBR94" s="184"/>
      <c r="HBS94" s="184"/>
      <c r="HBT94" s="184"/>
      <c r="HBU94" s="184"/>
      <c r="HBV94" s="184"/>
      <c r="HBW94" s="184"/>
      <c r="HBX94" s="184"/>
      <c r="HBY94" s="184"/>
      <c r="HBZ94" s="184"/>
      <c r="HCA94" s="184"/>
      <c r="HCB94" s="184"/>
      <c r="HCC94" s="184"/>
      <c r="HCD94" s="184"/>
      <c r="HCE94" s="184"/>
      <c r="HCF94" s="183"/>
      <c r="HCG94" s="184"/>
      <c r="HCH94" s="184"/>
      <c r="HCI94" s="184"/>
      <c r="HCJ94" s="184"/>
      <c r="HCK94" s="184"/>
      <c r="HCL94" s="184"/>
      <c r="HCM94" s="184"/>
      <c r="HCN94" s="184"/>
      <c r="HCO94" s="184"/>
      <c r="HCP94" s="184"/>
      <c r="HCQ94" s="184"/>
      <c r="HCR94" s="184"/>
      <c r="HCS94" s="184"/>
      <c r="HCT94" s="184"/>
      <c r="HCU94" s="184"/>
      <c r="HCV94" s="184"/>
      <c r="HCW94" s="183"/>
      <c r="HCX94" s="184"/>
      <c r="HCY94" s="184"/>
      <c r="HCZ94" s="184"/>
      <c r="HDA94" s="184"/>
      <c r="HDB94" s="184"/>
      <c r="HDC94" s="184"/>
      <c r="HDD94" s="184"/>
      <c r="HDE94" s="184"/>
      <c r="HDF94" s="184"/>
      <c r="HDG94" s="184"/>
      <c r="HDH94" s="184"/>
      <c r="HDI94" s="184"/>
      <c r="HDJ94" s="184"/>
      <c r="HDK94" s="184"/>
      <c r="HDL94" s="184"/>
      <c r="HDM94" s="184"/>
      <c r="HDN94" s="183"/>
      <c r="HDO94" s="184"/>
      <c r="HDP94" s="184"/>
      <c r="HDQ94" s="184"/>
      <c r="HDR94" s="184"/>
      <c r="HDS94" s="184"/>
      <c r="HDT94" s="184"/>
      <c r="HDU94" s="184"/>
      <c r="HDV94" s="184"/>
      <c r="HDW94" s="184"/>
      <c r="HDX94" s="184"/>
      <c r="HDY94" s="184"/>
      <c r="HDZ94" s="184"/>
      <c r="HEA94" s="184"/>
      <c r="HEB94" s="184"/>
      <c r="HEC94" s="184"/>
      <c r="HED94" s="184"/>
      <c r="HEE94" s="183"/>
      <c r="HEF94" s="184"/>
      <c r="HEG94" s="184"/>
      <c r="HEH94" s="184"/>
      <c r="HEI94" s="184"/>
      <c r="HEJ94" s="184"/>
      <c r="HEK94" s="184"/>
      <c r="HEL94" s="184"/>
      <c r="HEM94" s="184"/>
      <c r="HEN94" s="184"/>
      <c r="HEO94" s="184"/>
      <c r="HEP94" s="184"/>
      <c r="HEQ94" s="184"/>
      <c r="HER94" s="184"/>
      <c r="HES94" s="184"/>
      <c r="HET94" s="184"/>
      <c r="HEU94" s="184"/>
      <c r="HEV94" s="183"/>
      <c r="HEW94" s="184"/>
      <c r="HEX94" s="184"/>
      <c r="HEY94" s="184"/>
      <c r="HEZ94" s="184"/>
      <c r="HFA94" s="184"/>
      <c r="HFB94" s="184"/>
      <c r="HFC94" s="184"/>
      <c r="HFD94" s="184"/>
      <c r="HFE94" s="184"/>
      <c r="HFF94" s="184"/>
      <c r="HFG94" s="184"/>
      <c r="HFH94" s="184"/>
      <c r="HFI94" s="184"/>
      <c r="HFJ94" s="184"/>
      <c r="HFK94" s="184"/>
      <c r="HFL94" s="184"/>
      <c r="HFM94" s="183"/>
      <c r="HFN94" s="184"/>
      <c r="HFO94" s="184"/>
      <c r="HFP94" s="184"/>
      <c r="HFQ94" s="184"/>
      <c r="HFR94" s="184"/>
      <c r="HFS94" s="184"/>
      <c r="HFT94" s="184"/>
      <c r="HFU94" s="184"/>
      <c r="HFV94" s="184"/>
      <c r="HFW94" s="184"/>
      <c r="HFX94" s="184"/>
      <c r="HFY94" s="184"/>
      <c r="HFZ94" s="184"/>
      <c r="HGA94" s="184"/>
      <c r="HGB94" s="184"/>
      <c r="HGC94" s="184"/>
      <c r="HGD94" s="183"/>
      <c r="HGE94" s="184"/>
      <c r="HGF94" s="184"/>
      <c r="HGG94" s="184"/>
      <c r="HGH94" s="184"/>
      <c r="HGI94" s="184"/>
      <c r="HGJ94" s="184"/>
      <c r="HGK94" s="184"/>
      <c r="HGL94" s="184"/>
      <c r="HGM94" s="184"/>
      <c r="HGN94" s="184"/>
      <c r="HGO94" s="184"/>
      <c r="HGP94" s="184"/>
      <c r="HGQ94" s="184"/>
      <c r="HGR94" s="184"/>
      <c r="HGS94" s="184"/>
      <c r="HGT94" s="184"/>
      <c r="HGU94" s="183"/>
      <c r="HGV94" s="184"/>
      <c r="HGW94" s="184"/>
      <c r="HGX94" s="184"/>
      <c r="HGY94" s="184"/>
      <c r="HGZ94" s="184"/>
      <c r="HHA94" s="184"/>
      <c r="HHB94" s="184"/>
      <c r="HHC94" s="184"/>
      <c r="HHD94" s="184"/>
      <c r="HHE94" s="184"/>
      <c r="HHF94" s="184"/>
      <c r="HHG94" s="184"/>
      <c r="HHH94" s="184"/>
      <c r="HHI94" s="184"/>
      <c r="HHJ94" s="184"/>
      <c r="HHK94" s="184"/>
      <c r="HHL94" s="183"/>
      <c r="HHM94" s="184"/>
      <c r="HHN94" s="184"/>
      <c r="HHO94" s="184"/>
      <c r="HHP94" s="184"/>
      <c r="HHQ94" s="184"/>
      <c r="HHR94" s="184"/>
      <c r="HHS94" s="184"/>
      <c r="HHT94" s="184"/>
      <c r="HHU94" s="184"/>
      <c r="HHV94" s="184"/>
      <c r="HHW94" s="184"/>
      <c r="HHX94" s="184"/>
      <c r="HHY94" s="184"/>
      <c r="HHZ94" s="184"/>
      <c r="HIA94" s="184"/>
      <c r="HIB94" s="184"/>
      <c r="HIC94" s="183"/>
      <c r="HID94" s="184"/>
      <c r="HIE94" s="184"/>
      <c r="HIF94" s="184"/>
      <c r="HIG94" s="184"/>
      <c r="HIH94" s="184"/>
      <c r="HII94" s="184"/>
      <c r="HIJ94" s="184"/>
      <c r="HIK94" s="184"/>
      <c r="HIL94" s="184"/>
      <c r="HIM94" s="184"/>
      <c r="HIN94" s="184"/>
      <c r="HIO94" s="184"/>
      <c r="HIP94" s="184"/>
      <c r="HIQ94" s="184"/>
      <c r="HIR94" s="184"/>
      <c r="HIS94" s="184"/>
      <c r="HIT94" s="183"/>
      <c r="HIU94" s="184"/>
      <c r="HIV94" s="184"/>
      <c r="HIW94" s="184"/>
      <c r="HIX94" s="184"/>
      <c r="HIY94" s="184"/>
      <c r="HIZ94" s="184"/>
      <c r="HJA94" s="184"/>
      <c r="HJB94" s="184"/>
      <c r="HJC94" s="184"/>
      <c r="HJD94" s="184"/>
      <c r="HJE94" s="184"/>
      <c r="HJF94" s="184"/>
      <c r="HJG94" s="184"/>
      <c r="HJH94" s="184"/>
      <c r="HJI94" s="184"/>
      <c r="HJJ94" s="184"/>
      <c r="HJK94" s="183"/>
      <c r="HJL94" s="184"/>
      <c r="HJM94" s="184"/>
      <c r="HJN94" s="184"/>
      <c r="HJO94" s="184"/>
      <c r="HJP94" s="184"/>
      <c r="HJQ94" s="184"/>
      <c r="HJR94" s="184"/>
      <c r="HJS94" s="184"/>
      <c r="HJT94" s="184"/>
      <c r="HJU94" s="184"/>
      <c r="HJV94" s="184"/>
      <c r="HJW94" s="184"/>
      <c r="HJX94" s="184"/>
      <c r="HJY94" s="184"/>
      <c r="HJZ94" s="184"/>
      <c r="HKA94" s="184"/>
      <c r="HKB94" s="183"/>
      <c r="HKC94" s="184"/>
      <c r="HKD94" s="184"/>
      <c r="HKE94" s="184"/>
      <c r="HKF94" s="184"/>
      <c r="HKG94" s="184"/>
      <c r="HKH94" s="184"/>
      <c r="HKI94" s="184"/>
      <c r="HKJ94" s="184"/>
      <c r="HKK94" s="184"/>
      <c r="HKL94" s="184"/>
      <c r="HKM94" s="184"/>
      <c r="HKN94" s="184"/>
      <c r="HKO94" s="184"/>
      <c r="HKP94" s="184"/>
      <c r="HKQ94" s="184"/>
      <c r="HKR94" s="184"/>
      <c r="HKS94" s="183"/>
      <c r="HKT94" s="184"/>
      <c r="HKU94" s="184"/>
      <c r="HKV94" s="184"/>
      <c r="HKW94" s="184"/>
      <c r="HKX94" s="184"/>
      <c r="HKY94" s="184"/>
      <c r="HKZ94" s="184"/>
      <c r="HLA94" s="184"/>
      <c r="HLB94" s="184"/>
      <c r="HLC94" s="184"/>
      <c r="HLD94" s="184"/>
      <c r="HLE94" s="184"/>
      <c r="HLF94" s="184"/>
      <c r="HLG94" s="184"/>
      <c r="HLH94" s="184"/>
      <c r="HLI94" s="184"/>
      <c r="HLJ94" s="183"/>
      <c r="HLK94" s="184"/>
      <c r="HLL94" s="184"/>
      <c r="HLM94" s="184"/>
      <c r="HLN94" s="184"/>
      <c r="HLO94" s="184"/>
      <c r="HLP94" s="184"/>
      <c r="HLQ94" s="184"/>
      <c r="HLR94" s="184"/>
      <c r="HLS94" s="184"/>
      <c r="HLT94" s="184"/>
      <c r="HLU94" s="184"/>
      <c r="HLV94" s="184"/>
      <c r="HLW94" s="184"/>
      <c r="HLX94" s="184"/>
      <c r="HLY94" s="184"/>
      <c r="HLZ94" s="184"/>
      <c r="HMA94" s="183"/>
      <c r="HMB94" s="184"/>
      <c r="HMC94" s="184"/>
      <c r="HMD94" s="184"/>
      <c r="HME94" s="184"/>
      <c r="HMF94" s="184"/>
      <c r="HMG94" s="184"/>
      <c r="HMH94" s="184"/>
      <c r="HMI94" s="184"/>
      <c r="HMJ94" s="184"/>
      <c r="HMK94" s="184"/>
      <c r="HML94" s="184"/>
      <c r="HMM94" s="184"/>
      <c r="HMN94" s="184"/>
      <c r="HMO94" s="184"/>
      <c r="HMP94" s="184"/>
      <c r="HMQ94" s="184"/>
      <c r="HMR94" s="183"/>
      <c r="HMS94" s="184"/>
      <c r="HMT94" s="184"/>
      <c r="HMU94" s="184"/>
      <c r="HMV94" s="184"/>
      <c r="HMW94" s="184"/>
      <c r="HMX94" s="184"/>
      <c r="HMY94" s="184"/>
      <c r="HMZ94" s="184"/>
      <c r="HNA94" s="184"/>
      <c r="HNB94" s="184"/>
      <c r="HNC94" s="184"/>
      <c r="HND94" s="184"/>
      <c r="HNE94" s="184"/>
      <c r="HNF94" s="184"/>
      <c r="HNG94" s="184"/>
      <c r="HNH94" s="184"/>
      <c r="HNI94" s="183"/>
      <c r="HNJ94" s="184"/>
      <c r="HNK94" s="184"/>
      <c r="HNL94" s="184"/>
      <c r="HNM94" s="184"/>
      <c r="HNN94" s="184"/>
      <c r="HNO94" s="184"/>
      <c r="HNP94" s="184"/>
      <c r="HNQ94" s="184"/>
      <c r="HNR94" s="184"/>
      <c r="HNS94" s="184"/>
      <c r="HNT94" s="184"/>
      <c r="HNU94" s="184"/>
      <c r="HNV94" s="184"/>
      <c r="HNW94" s="184"/>
      <c r="HNX94" s="184"/>
      <c r="HNY94" s="184"/>
      <c r="HNZ94" s="183"/>
      <c r="HOA94" s="184"/>
      <c r="HOB94" s="184"/>
      <c r="HOC94" s="184"/>
      <c r="HOD94" s="184"/>
      <c r="HOE94" s="184"/>
      <c r="HOF94" s="184"/>
      <c r="HOG94" s="184"/>
      <c r="HOH94" s="184"/>
      <c r="HOI94" s="184"/>
      <c r="HOJ94" s="184"/>
      <c r="HOK94" s="184"/>
      <c r="HOL94" s="184"/>
      <c r="HOM94" s="184"/>
      <c r="HON94" s="184"/>
      <c r="HOO94" s="184"/>
      <c r="HOP94" s="184"/>
      <c r="HOQ94" s="183"/>
      <c r="HOR94" s="184"/>
      <c r="HOS94" s="184"/>
      <c r="HOT94" s="184"/>
      <c r="HOU94" s="184"/>
      <c r="HOV94" s="184"/>
      <c r="HOW94" s="184"/>
      <c r="HOX94" s="184"/>
      <c r="HOY94" s="184"/>
      <c r="HOZ94" s="184"/>
      <c r="HPA94" s="184"/>
      <c r="HPB94" s="184"/>
      <c r="HPC94" s="184"/>
      <c r="HPD94" s="184"/>
      <c r="HPE94" s="184"/>
      <c r="HPF94" s="184"/>
      <c r="HPG94" s="184"/>
      <c r="HPH94" s="183"/>
      <c r="HPI94" s="184"/>
      <c r="HPJ94" s="184"/>
      <c r="HPK94" s="184"/>
      <c r="HPL94" s="184"/>
      <c r="HPM94" s="184"/>
      <c r="HPN94" s="184"/>
      <c r="HPO94" s="184"/>
      <c r="HPP94" s="184"/>
      <c r="HPQ94" s="184"/>
      <c r="HPR94" s="184"/>
      <c r="HPS94" s="184"/>
      <c r="HPT94" s="184"/>
      <c r="HPU94" s="184"/>
      <c r="HPV94" s="184"/>
      <c r="HPW94" s="184"/>
      <c r="HPX94" s="184"/>
      <c r="HPY94" s="183"/>
      <c r="HPZ94" s="184"/>
      <c r="HQA94" s="184"/>
      <c r="HQB94" s="184"/>
      <c r="HQC94" s="184"/>
      <c r="HQD94" s="184"/>
      <c r="HQE94" s="184"/>
      <c r="HQF94" s="184"/>
      <c r="HQG94" s="184"/>
      <c r="HQH94" s="184"/>
      <c r="HQI94" s="184"/>
      <c r="HQJ94" s="184"/>
      <c r="HQK94" s="184"/>
      <c r="HQL94" s="184"/>
      <c r="HQM94" s="184"/>
      <c r="HQN94" s="184"/>
      <c r="HQO94" s="184"/>
      <c r="HQP94" s="183"/>
      <c r="HQQ94" s="184"/>
      <c r="HQR94" s="184"/>
      <c r="HQS94" s="184"/>
      <c r="HQT94" s="184"/>
      <c r="HQU94" s="184"/>
      <c r="HQV94" s="184"/>
      <c r="HQW94" s="184"/>
      <c r="HQX94" s="184"/>
      <c r="HQY94" s="184"/>
      <c r="HQZ94" s="184"/>
      <c r="HRA94" s="184"/>
      <c r="HRB94" s="184"/>
      <c r="HRC94" s="184"/>
      <c r="HRD94" s="184"/>
      <c r="HRE94" s="184"/>
      <c r="HRF94" s="184"/>
      <c r="HRG94" s="183"/>
      <c r="HRH94" s="184"/>
      <c r="HRI94" s="184"/>
      <c r="HRJ94" s="184"/>
      <c r="HRK94" s="184"/>
      <c r="HRL94" s="184"/>
      <c r="HRM94" s="184"/>
      <c r="HRN94" s="184"/>
      <c r="HRO94" s="184"/>
      <c r="HRP94" s="184"/>
      <c r="HRQ94" s="184"/>
      <c r="HRR94" s="184"/>
      <c r="HRS94" s="184"/>
      <c r="HRT94" s="184"/>
      <c r="HRU94" s="184"/>
      <c r="HRV94" s="184"/>
      <c r="HRW94" s="184"/>
      <c r="HRX94" s="183"/>
      <c r="HRY94" s="184"/>
      <c r="HRZ94" s="184"/>
      <c r="HSA94" s="184"/>
      <c r="HSB94" s="184"/>
      <c r="HSC94" s="184"/>
      <c r="HSD94" s="184"/>
      <c r="HSE94" s="184"/>
      <c r="HSF94" s="184"/>
      <c r="HSG94" s="184"/>
      <c r="HSH94" s="184"/>
      <c r="HSI94" s="184"/>
      <c r="HSJ94" s="184"/>
      <c r="HSK94" s="184"/>
      <c r="HSL94" s="184"/>
      <c r="HSM94" s="184"/>
      <c r="HSN94" s="184"/>
      <c r="HSO94" s="183"/>
      <c r="HSP94" s="184"/>
      <c r="HSQ94" s="184"/>
      <c r="HSR94" s="184"/>
      <c r="HSS94" s="184"/>
      <c r="HST94" s="184"/>
      <c r="HSU94" s="184"/>
      <c r="HSV94" s="184"/>
      <c r="HSW94" s="184"/>
      <c r="HSX94" s="184"/>
      <c r="HSY94" s="184"/>
      <c r="HSZ94" s="184"/>
      <c r="HTA94" s="184"/>
      <c r="HTB94" s="184"/>
      <c r="HTC94" s="184"/>
      <c r="HTD94" s="184"/>
      <c r="HTE94" s="184"/>
      <c r="HTF94" s="183"/>
      <c r="HTG94" s="184"/>
      <c r="HTH94" s="184"/>
      <c r="HTI94" s="184"/>
      <c r="HTJ94" s="184"/>
      <c r="HTK94" s="184"/>
      <c r="HTL94" s="184"/>
      <c r="HTM94" s="184"/>
      <c r="HTN94" s="184"/>
      <c r="HTO94" s="184"/>
      <c r="HTP94" s="184"/>
      <c r="HTQ94" s="184"/>
      <c r="HTR94" s="184"/>
      <c r="HTS94" s="184"/>
      <c r="HTT94" s="184"/>
      <c r="HTU94" s="184"/>
      <c r="HTV94" s="184"/>
      <c r="HTW94" s="183"/>
      <c r="HTX94" s="184"/>
      <c r="HTY94" s="184"/>
      <c r="HTZ94" s="184"/>
      <c r="HUA94" s="184"/>
      <c r="HUB94" s="184"/>
      <c r="HUC94" s="184"/>
      <c r="HUD94" s="184"/>
      <c r="HUE94" s="184"/>
      <c r="HUF94" s="184"/>
      <c r="HUG94" s="184"/>
      <c r="HUH94" s="184"/>
      <c r="HUI94" s="184"/>
      <c r="HUJ94" s="184"/>
      <c r="HUK94" s="184"/>
      <c r="HUL94" s="184"/>
      <c r="HUM94" s="184"/>
      <c r="HUN94" s="183"/>
      <c r="HUO94" s="184"/>
      <c r="HUP94" s="184"/>
      <c r="HUQ94" s="184"/>
      <c r="HUR94" s="184"/>
      <c r="HUS94" s="184"/>
      <c r="HUT94" s="184"/>
      <c r="HUU94" s="184"/>
      <c r="HUV94" s="184"/>
      <c r="HUW94" s="184"/>
      <c r="HUX94" s="184"/>
      <c r="HUY94" s="184"/>
      <c r="HUZ94" s="184"/>
      <c r="HVA94" s="184"/>
      <c r="HVB94" s="184"/>
      <c r="HVC94" s="184"/>
      <c r="HVD94" s="184"/>
      <c r="HVE94" s="183"/>
      <c r="HVF94" s="184"/>
      <c r="HVG94" s="184"/>
      <c r="HVH94" s="184"/>
      <c r="HVI94" s="184"/>
      <c r="HVJ94" s="184"/>
      <c r="HVK94" s="184"/>
      <c r="HVL94" s="184"/>
      <c r="HVM94" s="184"/>
      <c r="HVN94" s="184"/>
      <c r="HVO94" s="184"/>
      <c r="HVP94" s="184"/>
      <c r="HVQ94" s="184"/>
      <c r="HVR94" s="184"/>
      <c r="HVS94" s="184"/>
      <c r="HVT94" s="184"/>
      <c r="HVU94" s="184"/>
      <c r="HVV94" s="183"/>
      <c r="HVW94" s="184"/>
      <c r="HVX94" s="184"/>
      <c r="HVY94" s="184"/>
      <c r="HVZ94" s="184"/>
      <c r="HWA94" s="184"/>
      <c r="HWB94" s="184"/>
      <c r="HWC94" s="184"/>
      <c r="HWD94" s="184"/>
      <c r="HWE94" s="184"/>
      <c r="HWF94" s="184"/>
      <c r="HWG94" s="184"/>
      <c r="HWH94" s="184"/>
      <c r="HWI94" s="184"/>
      <c r="HWJ94" s="184"/>
      <c r="HWK94" s="184"/>
      <c r="HWL94" s="184"/>
      <c r="HWM94" s="183"/>
      <c r="HWN94" s="184"/>
      <c r="HWO94" s="184"/>
      <c r="HWP94" s="184"/>
      <c r="HWQ94" s="184"/>
      <c r="HWR94" s="184"/>
      <c r="HWS94" s="184"/>
      <c r="HWT94" s="184"/>
      <c r="HWU94" s="184"/>
      <c r="HWV94" s="184"/>
      <c r="HWW94" s="184"/>
      <c r="HWX94" s="184"/>
      <c r="HWY94" s="184"/>
      <c r="HWZ94" s="184"/>
      <c r="HXA94" s="184"/>
      <c r="HXB94" s="184"/>
      <c r="HXC94" s="184"/>
      <c r="HXD94" s="183"/>
      <c r="HXE94" s="184"/>
      <c r="HXF94" s="184"/>
      <c r="HXG94" s="184"/>
      <c r="HXH94" s="184"/>
      <c r="HXI94" s="184"/>
      <c r="HXJ94" s="184"/>
      <c r="HXK94" s="184"/>
      <c r="HXL94" s="184"/>
      <c r="HXM94" s="184"/>
      <c r="HXN94" s="184"/>
      <c r="HXO94" s="184"/>
      <c r="HXP94" s="184"/>
      <c r="HXQ94" s="184"/>
      <c r="HXR94" s="184"/>
      <c r="HXS94" s="184"/>
      <c r="HXT94" s="184"/>
      <c r="HXU94" s="183"/>
      <c r="HXV94" s="184"/>
      <c r="HXW94" s="184"/>
      <c r="HXX94" s="184"/>
      <c r="HXY94" s="184"/>
      <c r="HXZ94" s="184"/>
      <c r="HYA94" s="184"/>
      <c r="HYB94" s="184"/>
      <c r="HYC94" s="184"/>
      <c r="HYD94" s="184"/>
      <c r="HYE94" s="184"/>
      <c r="HYF94" s="184"/>
      <c r="HYG94" s="184"/>
      <c r="HYH94" s="184"/>
      <c r="HYI94" s="184"/>
      <c r="HYJ94" s="184"/>
      <c r="HYK94" s="184"/>
      <c r="HYL94" s="183"/>
      <c r="HYM94" s="184"/>
      <c r="HYN94" s="184"/>
      <c r="HYO94" s="184"/>
      <c r="HYP94" s="184"/>
      <c r="HYQ94" s="184"/>
      <c r="HYR94" s="184"/>
      <c r="HYS94" s="184"/>
      <c r="HYT94" s="184"/>
      <c r="HYU94" s="184"/>
      <c r="HYV94" s="184"/>
      <c r="HYW94" s="184"/>
      <c r="HYX94" s="184"/>
      <c r="HYY94" s="184"/>
      <c r="HYZ94" s="184"/>
      <c r="HZA94" s="184"/>
      <c r="HZB94" s="184"/>
      <c r="HZC94" s="183"/>
      <c r="HZD94" s="184"/>
      <c r="HZE94" s="184"/>
      <c r="HZF94" s="184"/>
      <c r="HZG94" s="184"/>
      <c r="HZH94" s="184"/>
      <c r="HZI94" s="184"/>
      <c r="HZJ94" s="184"/>
      <c r="HZK94" s="184"/>
      <c r="HZL94" s="184"/>
      <c r="HZM94" s="184"/>
      <c r="HZN94" s="184"/>
      <c r="HZO94" s="184"/>
      <c r="HZP94" s="184"/>
      <c r="HZQ94" s="184"/>
      <c r="HZR94" s="184"/>
      <c r="HZS94" s="184"/>
      <c r="HZT94" s="183"/>
      <c r="HZU94" s="184"/>
      <c r="HZV94" s="184"/>
      <c r="HZW94" s="184"/>
      <c r="HZX94" s="184"/>
      <c r="HZY94" s="184"/>
      <c r="HZZ94" s="184"/>
      <c r="IAA94" s="184"/>
      <c r="IAB94" s="184"/>
      <c r="IAC94" s="184"/>
      <c r="IAD94" s="184"/>
      <c r="IAE94" s="184"/>
      <c r="IAF94" s="184"/>
      <c r="IAG94" s="184"/>
      <c r="IAH94" s="184"/>
      <c r="IAI94" s="184"/>
      <c r="IAJ94" s="184"/>
      <c r="IAK94" s="183"/>
      <c r="IAL94" s="184"/>
      <c r="IAM94" s="184"/>
      <c r="IAN94" s="184"/>
      <c r="IAO94" s="184"/>
      <c r="IAP94" s="184"/>
      <c r="IAQ94" s="184"/>
      <c r="IAR94" s="184"/>
      <c r="IAS94" s="184"/>
      <c r="IAT94" s="184"/>
      <c r="IAU94" s="184"/>
      <c r="IAV94" s="184"/>
      <c r="IAW94" s="184"/>
      <c r="IAX94" s="184"/>
      <c r="IAY94" s="184"/>
      <c r="IAZ94" s="184"/>
      <c r="IBA94" s="184"/>
      <c r="IBB94" s="183"/>
      <c r="IBC94" s="184"/>
      <c r="IBD94" s="184"/>
      <c r="IBE94" s="184"/>
      <c r="IBF94" s="184"/>
      <c r="IBG94" s="184"/>
      <c r="IBH94" s="184"/>
      <c r="IBI94" s="184"/>
      <c r="IBJ94" s="184"/>
      <c r="IBK94" s="184"/>
      <c r="IBL94" s="184"/>
      <c r="IBM94" s="184"/>
      <c r="IBN94" s="184"/>
      <c r="IBO94" s="184"/>
      <c r="IBP94" s="184"/>
      <c r="IBQ94" s="184"/>
      <c r="IBR94" s="184"/>
      <c r="IBS94" s="183"/>
      <c r="IBT94" s="184"/>
      <c r="IBU94" s="184"/>
      <c r="IBV94" s="184"/>
      <c r="IBW94" s="184"/>
      <c r="IBX94" s="184"/>
      <c r="IBY94" s="184"/>
      <c r="IBZ94" s="184"/>
      <c r="ICA94" s="184"/>
      <c r="ICB94" s="184"/>
      <c r="ICC94" s="184"/>
      <c r="ICD94" s="184"/>
      <c r="ICE94" s="184"/>
      <c r="ICF94" s="184"/>
      <c r="ICG94" s="184"/>
      <c r="ICH94" s="184"/>
      <c r="ICI94" s="184"/>
      <c r="ICJ94" s="183"/>
      <c r="ICK94" s="184"/>
      <c r="ICL94" s="184"/>
      <c r="ICM94" s="184"/>
      <c r="ICN94" s="184"/>
      <c r="ICO94" s="184"/>
      <c r="ICP94" s="184"/>
      <c r="ICQ94" s="184"/>
      <c r="ICR94" s="184"/>
      <c r="ICS94" s="184"/>
      <c r="ICT94" s="184"/>
      <c r="ICU94" s="184"/>
      <c r="ICV94" s="184"/>
      <c r="ICW94" s="184"/>
      <c r="ICX94" s="184"/>
      <c r="ICY94" s="184"/>
      <c r="ICZ94" s="184"/>
      <c r="IDA94" s="183"/>
      <c r="IDB94" s="184"/>
      <c r="IDC94" s="184"/>
      <c r="IDD94" s="184"/>
      <c r="IDE94" s="184"/>
      <c r="IDF94" s="184"/>
      <c r="IDG94" s="184"/>
      <c r="IDH94" s="184"/>
      <c r="IDI94" s="184"/>
      <c r="IDJ94" s="184"/>
      <c r="IDK94" s="184"/>
      <c r="IDL94" s="184"/>
      <c r="IDM94" s="184"/>
      <c r="IDN94" s="184"/>
      <c r="IDO94" s="184"/>
      <c r="IDP94" s="184"/>
      <c r="IDQ94" s="184"/>
      <c r="IDR94" s="183"/>
      <c r="IDS94" s="184"/>
      <c r="IDT94" s="184"/>
      <c r="IDU94" s="184"/>
      <c r="IDV94" s="184"/>
      <c r="IDW94" s="184"/>
      <c r="IDX94" s="184"/>
      <c r="IDY94" s="184"/>
      <c r="IDZ94" s="184"/>
      <c r="IEA94" s="184"/>
      <c r="IEB94" s="184"/>
      <c r="IEC94" s="184"/>
      <c r="IED94" s="184"/>
      <c r="IEE94" s="184"/>
      <c r="IEF94" s="184"/>
      <c r="IEG94" s="184"/>
      <c r="IEH94" s="184"/>
      <c r="IEI94" s="183"/>
      <c r="IEJ94" s="184"/>
      <c r="IEK94" s="184"/>
      <c r="IEL94" s="184"/>
      <c r="IEM94" s="184"/>
      <c r="IEN94" s="184"/>
      <c r="IEO94" s="184"/>
      <c r="IEP94" s="184"/>
      <c r="IEQ94" s="184"/>
      <c r="IER94" s="184"/>
      <c r="IES94" s="184"/>
      <c r="IET94" s="184"/>
      <c r="IEU94" s="184"/>
      <c r="IEV94" s="184"/>
      <c r="IEW94" s="184"/>
      <c r="IEX94" s="184"/>
      <c r="IEY94" s="184"/>
      <c r="IEZ94" s="183"/>
      <c r="IFA94" s="184"/>
      <c r="IFB94" s="184"/>
      <c r="IFC94" s="184"/>
      <c r="IFD94" s="184"/>
      <c r="IFE94" s="184"/>
      <c r="IFF94" s="184"/>
      <c r="IFG94" s="184"/>
      <c r="IFH94" s="184"/>
      <c r="IFI94" s="184"/>
      <c r="IFJ94" s="184"/>
      <c r="IFK94" s="184"/>
      <c r="IFL94" s="184"/>
      <c r="IFM94" s="184"/>
      <c r="IFN94" s="184"/>
      <c r="IFO94" s="184"/>
      <c r="IFP94" s="184"/>
      <c r="IFQ94" s="183"/>
      <c r="IFR94" s="184"/>
      <c r="IFS94" s="184"/>
      <c r="IFT94" s="184"/>
      <c r="IFU94" s="184"/>
      <c r="IFV94" s="184"/>
      <c r="IFW94" s="184"/>
      <c r="IFX94" s="184"/>
      <c r="IFY94" s="184"/>
      <c r="IFZ94" s="184"/>
      <c r="IGA94" s="184"/>
      <c r="IGB94" s="184"/>
      <c r="IGC94" s="184"/>
      <c r="IGD94" s="184"/>
      <c r="IGE94" s="184"/>
      <c r="IGF94" s="184"/>
      <c r="IGG94" s="184"/>
      <c r="IGH94" s="183"/>
      <c r="IGI94" s="184"/>
      <c r="IGJ94" s="184"/>
      <c r="IGK94" s="184"/>
      <c r="IGL94" s="184"/>
      <c r="IGM94" s="184"/>
      <c r="IGN94" s="184"/>
      <c r="IGO94" s="184"/>
      <c r="IGP94" s="184"/>
      <c r="IGQ94" s="184"/>
      <c r="IGR94" s="184"/>
      <c r="IGS94" s="184"/>
      <c r="IGT94" s="184"/>
      <c r="IGU94" s="184"/>
      <c r="IGV94" s="184"/>
      <c r="IGW94" s="184"/>
      <c r="IGX94" s="184"/>
      <c r="IGY94" s="183"/>
      <c r="IGZ94" s="184"/>
      <c r="IHA94" s="184"/>
      <c r="IHB94" s="184"/>
      <c r="IHC94" s="184"/>
      <c r="IHD94" s="184"/>
      <c r="IHE94" s="184"/>
      <c r="IHF94" s="184"/>
      <c r="IHG94" s="184"/>
      <c r="IHH94" s="184"/>
      <c r="IHI94" s="184"/>
      <c r="IHJ94" s="184"/>
      <c r="IHK94" s="184"/>
      <c r="IHL94" s="184"/>
      <c r="IHM94" s="184"/>
      <c r="IHN94" s="184"/>
      <c r="IHO94" s="184"/>
      <c r="IHP94" s="183"/>
      <c r="IHQ94" s="184"/>
      <c r="IHR94" s="184"/>
      <c r="IHS94" s="184"/>
      <c r="IHT94" s="184"/>
      <c r="IHU94" s="184"/>
      <c r="IHV94" s="184"/>
      <c r="IHW94" s="184"/>
      <c r="IHX94" s="184"/>
      <c r="IHY94" s="184"/>
      <c r="IHZ94" s="184"/>
      <c r="IIA94" s="184"/>
      <c r="IIB94" s="184"/>
      <c r="IIC94" s="184"/>
      <c r="IID94" s="184"/>
      <c r="IIE94" s="184"/>
      <c r="IIF94" s="184"/>
      <c r="IIG94" s="183"/>
      <c r="IIH94" s="184"/>
      <c r="III94" s="184"/>
      <c r="IIJ94" s="184"/>
      <c r="IIK94" s="184"/>
      <c r="IIL94" s="184"/>
      <c r="IIM94" s="184"/>
      <c r="IIN94" s="184"/>
      <c r="IIO94" s="184"/>
      <c r="IIP94" s="184"/>
      <c r="IIQ94" s="184"/>
      <c r="IIR94" s="184"/>
      <c r="IIS94" s="184"/>
      <c r="IIT94" s="184"/>
      <c r="IIU94" s="184"/>
      <c r="IIV94" s="184"/>
      <c r="IIW94" s="184"/>
      <c r="IIX94" s="183"/>
      <c r="IIY94" s="184"/>
      <c r="IIZ94" s="184"/>
      <c r="IJA94" s="184"/>
      <c r="IJB94" s="184"/>
      <c r="IJC94" s="184"/>
      <c r="IJD94" s="184"/>
      <c r="IJE94" s="184"/>
      <c r="IJF94" s="184"/>
      <c r="IJG94" s="184"/>
      <c r="IJH94" s="184"/>
      <c r="IJI94" s="184"/>
      <c r="IJJ94" s="184"/>
      <c r="IJK94" s="184"/>
      <c r="IJL94" s="184"/>
      <c r="IJM94" s="184"/>
      <c r="IJN94" s="184"/>
      <c r="IJO94" s="183"/>
      <c r="IJP94" s="184"/>
      <c r="IJQ94" s="184"/>
      <c r="IJR94" s="184"/>
      <c r="IJS94" s="184"/>
      <c r="IJT94" s="184"/>
      <c r="IJU94" s="184"/>
      <c r="IJV94" s="184"/>
      <c r="IJW94" s="184"/>
      <c r="IJX94" s="184"/>
      <c r="IJY94" s="184"/>
      <c r="IJZ94" s="184"/>
      <c r="IKA94" s="184"/>
      <c r="IKB94" s="184"/>
      <c r="IKC94" s="184"/>
      <c r="IKD94" s="184"/>
      <c r="IKE94" s="184"/>
      <c r="IKF94" s="183"/>
      <c r="IKG94" s="184"/>
      <c r="IKH94" s="184"/>
      <c r="IKI94" s="184"/>
      <c r="IKJ94" s="184"/>
      <c r="IKK94" s="184"/>
      <c r="IKL94" s="184"/>
      <c r="IKM94" s="184"/>
      <c r="IKN94" s="184"/>
      <c r="IKO94" s="184"/>
      <c r="IKP94" s="184"/>
      <c r="IKQ94" s="184"/>
      <c r="IKR94" s="184"/>
      <c r="IKS94" s="184"/>
      <c r="IKT94" s="184"/>
      <c r="IKU94" s="184"/>
      <c r="IKV94" s="184"/>
      <c r="IKW94" s="183"/>
      <c r="IKX94" s="184"/>
      <c r="IKY94" s="184"/>
      <c r="IKZ94" s="184"/>
      <c r="ILA94" s="184"/>
      <c r="ILB94" s="184"/>
      <c r="ILC94" s="184"/>
      <c r="ILD94" s="184"/>
      <c r="ILE94" s="184"/>
      <c r="ILF94" s="184"/>
      <c r="ILG94" s="184"/>
      <c r="ILH94" s="184"/>
      <c r="ILI94" s="184"/>
      <c r="ILJ94" s="184"/>
      <c r="ILK94" s="184"/>
      <c r="ILL94" s="184"/>
      <c r="ILM94" s="184"/>
      <c r="ILN94" s="183"/>
      <c r="ILO94" s="184"/>
      <c r="ILP94" s="184"/>
      <c r="ILQ94" s="184"/>
      <c r="ILR94" s="184"/>
      <c r="ILS94" s="184"/>
      <c r="ILT94" s="184"/>
      <c r="ILU94" s="184"/>
      <c r="ILV94" s="184"/>
      <c r="ILW94" s="184"/>
      <c r="ILX94" s="184"/>
      <c r="ILY94" s="184"/>
      <c r="ILZ94" s="184"/>
      <c r="IMA94" s="184"/>
      <c r="IMB94" s="184"/>
      <c r="IMC94" s="184"/>
      <c r="IMD94" s="184"/>
      <c r="IME94" s="183"/>
      <c r="IMF94" s="184"/>
      <c r="IMG94" s="184"/>
      <c r="IMH94" s="184"/>
      <c r="IMI94" s="184"/>
      <c r="IMJ94" s="184"/>
      <c r="IMK94" s="184"/>
      <c r="IML94" s="184"/>
      <c r="IMM94" s="184"/>
      <c r="IMN94" s="184"/>
      <c r="IMO94" s="184"/>
      <c r="IMP94" s="184"/>
      <c r="IMQ94" s="184"/>
      <c r="IMR94" s="184"/>
      <c r="IMS94" s="184"/>
      <c r="IMT94" s="184"/>
      <c r="IMU94" s="184"/>
      <c r="IMV94" s="183"/>
      <c r="IMW94" s="184"/>
      <c r="IMX94" s="184"/>
      <c r="IMY94" s="184"/>
      <c r="IMZ94" s="184"/>
      <c r="INA94" s="184"/>
      <c r="INB94" s="184"/>
      <c r="INC94" s="184"/>
      <c r="IND94" s="184"/>
      <c r="INE94" s="184"/>
      <c r="INF94" s="184"/>
      <c r="ING94" s="184"/>
      <c r="INH94" s="184"/>
      <c r="INI94" s="184"/>
      <c r="INJ94" s="184"/>
      <c r="INK94" s="184"/>
      <c r="INL94" s="184"/>
      <c r="INM94" s="183"/>
      <c r="INN94" s="184"/>
      <c r="INO94" s="184"/>
      <c r="INP94" s="184"/>
      <c r="INQ94" s="184"/>
      <c r="INR94" s="184"/>
      <c r="INS94" s="184"/>
      <c r="INT94" s="184"/>
      <c r="INU94" s="184"/>
      <c r="INV94" s="184"/>
      <c r="INW94" s="184"/>
      <c r="INX94" s="184"/>
      <c r="INY94" s="184"/>
      <c r="INZ94" s="184"/>
      <c r="IOA94" s="184"/>
      <c r="IOB94" s="184"/>
      <c r="IOC94" s="184"/>
      <c r="IOD94" s="183"/>
      <c r="IOE94" s="184"/>
      <c r="IOF94" s="184"/>
      <c r="IOG94" s="184"/>
      <c r="IOH94" s="184"/>
      <c r="IOI94" s="184"/>
      <c r="IOJ94" s="184"/>
      <c r="IOK94" s="184"/>
      <c r="IOL94" s="184"/>
      <c r="IOM94" s="184"/>
      <c r="ION94" s="184"/>
      <c r="IOO94" s="184"/>
      <c r="IOP94" s="184"/>
      <c r="IOQ94" s="184"/>
      <c r="IOR94" s="184"/>
      <c r="IOS94" s="184"/>
      <c r="IOT94" s="184"/>
      <c r="IOU94" s="183"/>
      <c r="IOV94" s="184"/>
      <c r="IOW94" s="184"/>
      <c r="IOX94" s="184"/>
      <c r="IOY94" s="184"/>
      <c r="IOZ94" s="184"/>
      <c r="IPA94" s="184"/>
      <c r="IPB94" s="184"/>
      <c r="IPC94" s="184"/>
      <c r="IPD94" s="184"/>
      <c r="IPE94" s="184"/>
      <c r="IPF94" s="184"/>
      <c r="IPG94" s="184"/>
      <c r="IPH94" s="184"/>
      <c r="IPI94" s="184"/>
      <c r="IPJ94" s="184"/>
      <c r="IPK94" s="184"/>
      <c r="IPL94" s="183"/>
      <c r="IPM94" s="184"/>
      <c r="IPN94" s="184"/>
      <c r="IPO94" s="184"/>
      <c r="IPP94" s="184"/>
      <c r="IPQ94" s="184"/>
      <c r="IPR94" s="184"/>
      <c r="IPS94" s="184"/>
      <c r="IPT94" s="184"/>
      <c r="IPU94" s="184"/>
      <c r="IPV94" s="184"/>
      <c r="IPW94" s="184"/>
      <c r="IPX94" s="184"/>
      <c r="IPY94" s="184"/>
      <c r="IPZ94" s="184"/>
      <c r="IQA94" s="184"/>
      <c r="IQB94" s="184"/>
      <c r="IQC94" s="183"/>
      <c r="IQD94" s="184"/>
      <c r="IQE94" s="184"/>
      <c r="IQF94" s="184"/>
      <c r="IQG94" s="184"/>
      <c r="IQH94" s="184"/>
      <c r="IQI94" s="184"/>
      <c r="IQJ94" s="184"/>
      <c r="IQK94" s="184"/>
      <c r="IQL94" s="184"/>
      <c r="IQM94" s="184"/>
      <c r="IQN94" s="184"/>
      <c r="IQO94" s="184"/>
      <c r="IQP94" s="184"/>
      <c r="IQQ94" s="184"/>
      <c r="IQR94" s="184"/>
      <c r="IQS94" s="184"/>
      <c r="IQT94" s="183"/>
      <c r="IQU94" s="184"/>
      <c r="IQV94" s="184"/>
      <c r="IQW94" s="184"/>
      <c r="IQX94" s="184"/>
      <c r="IQY94" s="184"/>
      <c r="IQZ94" s="184"/>
      <c r="IRA94" s="184"/>
      <c r="IRB94" s="184"/>
      <c r="IRC94" s="184"/>
      <c r="IRD94" s="184"/>
      <c r="IRE94" s="184"/>
      <c r="IRF94" s="184"/>
      <c r="IRG94" s="184"/>
      <c r="IRH94" s="184"/>
      <c r="IRI94" s="184"/>
      <c r="IRJ94" s="184"/>
      <c r="IRK94" s="183"/>
      <c r="IRL94" s="184"/>
      <c r="IRM94" s="184"/>
      <c r="IRN94" s="184"/>
      <c r="IRO94" s="184"/>
      <c r="IRP94" s="184"/>
      <c r="IRQ94" s="184"/>
      <c r="IRR94" s="184"/>
      <c r="IRS94" s="184"/>
      <c r="IRT94" s="184"/>
      <c r="IRU94" s="184"/>
      <c r="IRV94" s="184"/>
      <c r="IRW94" s="184"/>
      <c r="IRX94" s="184"/>
      <c r="IRY94" s="184"/>
      <c r="IRZ94" s="184"/>
      <c r="ISA94" s="184"/>
      <c r="ISB94" s="183"/>
      <c r="ISC94" s="184"/>
      <c r="ISD94" s="184"/>
      <c r="ISE94" s="184"/>
      <c r="ISF94" s="184"/>
      <c r="ISG94" s="184"/>
      <c r="ISH94" s="184"/>
      <c r="ISI94" s="184"/>
      <c r="ISJ94" s="184"/>
      <c r="ISK94" s="184"/>
      <c r="ISL94" s="184"/>
      <c r="ISM94" s="184"/>
      <c r="ISN94" s="184"/>
      <c r="ISO94" s="184"/>
      <c r="ISP94" s="184"/>
      <c r="ISQ94" s="184"/>
      <c r="ISR94" s="184"/>
      <c r="ISS94" s="183"/>
      <c r="IST94" s="184"/>
      <c r="ISU94" s="184"/>
      <c r="ISV94" s="184"/>
      <c r="ISW94" s="184"/>
      <c r="ISX94" s="184"/>
      <c r="ISY94" s="184"/>
      <c r="ISZ94" s="184"/>
      <c r="ITA94" s="184"/>
      <c r="ITB94" s="184"/>
      <c r="ITC94" s="184"/>
      <c r="ITD94" s="184"/>
      <c r="ITE94" s="184"/>
      <c r="ITF94" s="184"/>
      <c r="ITG94" s="184"/>
      <c r="ITH94" s="184"/>
      <c r="ITI94" s="184"/>
      <c r="ITJ94" s="183"/>
      <c r="ITK94" s="184"/>
      <c r="ITL94" s="184"/>
      <c r="ITM94" s="184"/>
      <c r="ITN94" s="184"/>
      <c r="ITO94" s="184"/>
      <c r="ITP94" s="184"/>
      <c r="ITQ94" s="184"/>
      <c r="ITR94" s="184"/>
      <c r="ITS94" s="184"/>
      <c r="ITT94" s="184"/>
      <c r="ITU94" s="184"/>
      <c r="ITV94" s="184"/>
      <c r="ITW94" s="184"/>
      <c r="ITX94" s="184"/>
      <c r="ITY94" s="184"/>
      <c r="ITZ94" s="184"/>
      <c r="IUA94" s="183"/>
      <c r="IUB94" s="184"/>
      <c r="IUC94" s="184"/>
      <c r="IUD94" s="184"/>
      <c r="IUE94" s="184"/>
      <c r="IUF94" s="184"/>
      <c r="IUG94" s="184"/>
      <c r="IUH94" s="184"/>
      <c r="IUI94" s="184"/>
      <c r="IUJ94" s="184"/>
      <c r="IUK94" s="184"/>
      <c r="IUL94" s="184"/>
      <c r="IUM94" s="184"/>
      <c r="IUN94" s="184"/>
      <c r="IUO94" s="184"/>
      <c r="IUP94" s="184"/>
      <c r="IUQ94" s="184"/>
      <c r="IUR94" s="183"/>
      <c r="IUS94" s="184"/>
      <c r="IUT94" s="184"/>
      <c r="IUU94" s="184"/>
      <c r="IUV94" s="184"/>
      <c r="IUW94" s="184"/>
      <c r="IUX94" s="184"/>
      <c r="IUY94" s="184"/>
      <c r="IUZ94" s="184"/>
      <c r="IVA94" s="184"/>
      <c r="IVB94" s="184"/>
      <c r="IVC94" s="184"/>
      <c r="IVD94" s="184"/>
      <c r="IVE94" s="184"/>
      <c r="IVF94" s="184"/>
      <c r="IVG94" s="184"/>
      <c r="IVH94" s="184"/>
      <c r="IVI94" s="183"/>
      <c r="IVJ94" s="184"/>
      <c r="IVK94" s="184"/>
      <c r="IVL94" s="184"/>
      <c r="IVM94" s="184"/>
      <c r="IVN94" s="184"/>
      <c r="IVO94" s="184"/>
      <c r="IVP94" s="184"/>
      <c r="IVQ94" s="184"/>
      <c r="IVR94" s="184"/>
      <c r="IVS94" s="184"/>
      <c r="IVT94" s="184"/>
      <c r="IVU94" s="184"/>
      <c r="IVV94" s="184"/>
      <c r="IVW94" s="184"/>
      <c r="IVX94" s="184"/>
      <c r="IVY94" s="184"/>
      <c r="IVZ94" s="183"/>
      <c r="IWA94" s="184"/>
      <c r="IWB94" s="184"/>
      <c r="IWC94" s="184"/>
      <c r="IWD94" s="184"/>
      <c r="IWE94" s="184"/>
      <c r="IWF94" s="184"/>
      <c r="IWG94" s="184"/>
      <c r="IWH94" s="184"/>
      <c r="IWI94" s="184"/>
      <c r="IWJ94" s="184"/>
      <c r="IWK94" s="184"/>
      <c r="IWL94" s="184"/>
      <c r="IWM94" s="184"/>
      <c r="IWN94" s="184"/>
      <c r="IWO94" s="184"/>
      <c r="IWP94" s="184"/>
      <c r="IWQ94" s="183"/>
      <c r="IWR94" s="184"/>
      <c r="IWS94" s="184"/>
      <c r="IWT94" s="184"/>
      <c r="IWU94" s="184"/>
      <c r="IWV94" s="184"/>
      <c r="IWW94" s="184"/>
      <c r="IWX94" s="184"/>
      <c r="IWY94" s="184"/>
      <c r="IWZ94" s="184"/>
      <c r="IXA94" s="184"/>
      <c r="IXB94" s="184"/>
      <c r="IXC94" s="184"/>
      <c r="IXD94" s="184"/>
      <c r="IXE94" s="184"/>
      <c r="IXF94" s="184"/>
      <c r="IXG94" s="184"/>
      <c r="IXH94" s="183"/>
      <c r="IXI94" s="184"/>
      <c r="IXJ94" s="184"/>
      <c r="IXK94" s="184"/>
      <c r="IXL94" s="184"/>
      <c r="IXM94" s="184"/>
      <c r="IXN94" s="184"/>
      <c r="IXO94" s="184"/>
      <c r="IXP94" s="184"/>
      <c r="IXQ94" s="184"/>
      <c r="IXR94" s="184"/>
      <c r="IXS94" s="184"/>
      <c r="IXT94" s="184"/>
      <c r="IXU94" s="184"/>
      <c r="IXV94" s="184"/>
      <c r="IXW94" s="184"/>
      <c r="IXX94" s="184"/>
      <c r="IXY94" s="183"/>
      <c r="IXZ94" s="184"/>
      <c r="IYA94" s="184"/>
      <c r="IYB94" s="184"/>
      <c r="IYC94" s="184"/>
      <c r="IYD94" s="184"/>
      <c r="IYE94" s="184"/>
      <c r="IYF94" s="184"/>
      <c r="IYG94" s="184"/>
      <c r="IYH94" s="184"/>
      <c r="IYI94" s="184"/>
      <c r="IYJ94" s="184"/>
      <c r="IYK94" s="184"/>
      <c r="IYL94" s="184"/>
      <c r="IYM94" s="184"/>
      <c r="IYN94" s="184"/>
      <c r="IYO94" s="184"/>
      <c r="IYP94" s="183"/>
      <c r="IYQ94" s="184"/>
      <c r="IYR94" s="184"/>
      <c r="IYS94" s="184"/>
      <c r="IYT94" s="184"/>
      <c r="IYU94" s="184"/>
      <c r="IYV94" s="184"/>
      <c r="IYW94" s="184"/>
      <c r="IYX94" s="184"/>
      <c r="IYY94" s="184"/>
      <c r="IYZ94" s="184"/>
      <c r="IZA94" s="184"/>
      <c r="IZB94" s="184"/>
      <c r="IZC94" s="184"/>
      <c r="IZD94" s="184"/>
      <c r="IZE94" s="184"/>
      <c r="IZF94" s="184"/>
      <c r="IZG94" s="183"/>
      <c r="IZH94" s="184"/>
      <c r="IZI94" s="184"/>
      <c r="IZJ94" s="184"/>
      <c r="IZK94" s="184"/>
      <c r="IZL94" s="184"/>
      <c r="IZM94" s="184"/>
      <c r="IZN94" s="184"/>
      <c r="IZO94" s="184"/>
      <c r="IZP94" s="184"/>
      <c r="IZQ94" s="184"/>
      <c r="IZR94" s="184"/>
      <c r="IZS94" s="184"/>
      <c r="IZT94" s="184"/>
      <c r="IZU94" s="184"/>
      <c r="IZV94" s="184"/>
      <c r="IZW94" s="184"/>
      <c r="IZX94" s="183"/>
      <c r="IZY94" s="184"/>
      <c r="IZZ94" s="184"/>
      <c r="JAA94" s="184"/>
      <c r="JAB94" s="184"/>
      <c r="JAC94" s="184"/>
      <c r="JAD94" s="184"/>
      <c r="JAE94" s="184"/>
      <c r="JAF94" s="184"/>
      <c r="JAG94" s="184"/>
      <c r="JAH94" s="184"/>
      <c r="JAI94" s="184"/>
      <c r="JAJ94" s="184"/>
      <c r="JAK94" s="184"/>
      <c r="JAL94" s="184"/>
      <c r="JAM94" s="184"/>
      <c r="JAN94" s="184"/>
      <c r="JAO94" s="183"/>
      <c r="JAP94" s="184"/>
      <c r="JAQ94" s="184"/>
      <c r="JAR94" s="184"/>
      <c r="JAS94" s="184"/>
      <c r="JAT94" s="184"/>
      <c r="JAU94" s="184"/>
      <c r="JAV94" s="184"/>
      <c r="JAW94" s="184"/>
      <c r="JAX94" s="184"/>
      <c r="JAY94" s="184"/>
      <c r="JAZ94" s="184"/>
      <c r="JBA94" s="184"/>
      <c r="JBB94" s="184"/>
      <c r="JBC94" s="184"/>
      <c r="JBD94" s="184"/>
      <c r="JBE94" s="184"/>
      <c r="JBF94" s="183"/>
      <c r="JBG94" s="184"/>
      <c r="JBH94" s="184"/>
      <c r="JBI94" s="184"/>
      <c r="JBJ94" s="184"/>
      <c r="JBK94" s="184"/>
      <c r="JBL94" s="184"/>
      <c r="JBM94" s="184"/>
      <c r="JBN94" s="184"/>
      <c r="JBO94" s="184"/>
      <c r="JBP94" s="184"/>
      <c r="JBQ94" s="184"/>
      <c r="JBR94" s="184"/>
      <c r="JBS94" s="184"/>
      <c r="JBT94" s="184"/>
      <c r="JBU94" s="184"/>
      <c r="JBV94" s="184"/>
      <c r="JBW94" s="183"/>
      <c r="JBX94" s="184"/>
      <c r="JBY94" s="184"/>
      <c r="JBZ94" s="184"/>
      <c r="JCA94" s="184"/>
      <c r="JCB94" s="184"/>
      <c r="JCC94" s="184"/>
      <c r="JCD94" s="184"/>
      <c r="JCE94" s="184"/>
      <c r="JCF94" s="184"/>
      <c r="JCG94" s="184"/>
      <c r="JCH94" s="184"/>
      <c r="JCI94" s="184"/>
      <c r="JCJ94" s="184"/>
      <c r="JCK94" s="184"/>
      <c r="JCL94" s="184"/>
      <c r="JCM94" s="184"/>
      <c r="JCN94" s="183"/>
      <c r="JCO94" s="184"/>
      <c r="JCP94" s="184"/>
      <c r="JCQ94" s="184"/>
      <c r="JCR94" s="184"/>
      <c r="JCS94" s="184"/>
      <c r="JCT94" s="184"/>
      <c r="JCU94" s="184"/>
      <c r="JCV94" s="184"/>
      <c r="JCW94" s="184"/>
      <c r="JCX94" s="184"/>
      <c r="JCY94" s="184"/>
      <c r="JCZ94" s="184"/>
      <c r="JDA94" s="184"/>
      <c r="JDB94" s="184"/>
      <c r="JDC94" s="184"/>
      <c r="JDD94" s="184"/>
      <c r="JDE94" s="183"/>
      <c r="JDF94" s="184"/>
      <c r="JDG94" s="184"/>
      <c r="JDH94" s="184"/>
      <c r="JDI94" s="184"/>
      <c r="JDJ94" s="184"/>
      <c r="JDK94" s="184"/>
      <c r="JDL94" s="184"/>
      <c r="JDM94" s="184"/>
      <c r="JDN94" s="184"/>
      <c r="JDO94" s="184"/>
      <c r="JDP94" s="184"/>
      <c r="JDQ94" s="184"/>
      <c r="JDR94" s="184"/>
      <c r="JDS94" s="184"/>
      <c r="JDT94" s="184"/>
      <c r="JDU94" s="184"/>
      <c r="JDV94" s="183"/>
      <c r="JDW94" s="184"/>
      <c r="JDX94" s="184"/>
      <c r="JDY94" s="184"/>
      <c r="JDZ94" s="184"/>
      <c r="JEA94" s="184"/>
      <c r="JEB94" s="184"/>
      <c r="JEC94" s="184"/>
      <c r="JED94" s="184"/>
      <c r="JEE94" s="184"/>
      <c r="JEF94" s="184"/>
      <c r="JEG94" s="184"/>
      <c r="JEH94" s="184"/>
      <c r="JEI94" s="184"/>
      <c r="JEJ94" s="184"/>
      <c r="JEK94" s="184"/>
      <c r="JEL94" s="184"/>
      <c r="JEM94" s="183"/>
      <c r="JEN94" s="184"/>
      <c r="JEO94" s="184"/>
      <c r="JEP94" s="184"/>
      <c r="JEQ94" s="184"/>
      <c r="JER94" s="184"/>
      <c r="JES94" s="184"/>
      <c r="JET94" s="184"/>
      <c r="JEU94" s="184"/>
      <c r="JEV94" s="184"/>
      <c r="JEW94" s="184"/>
      <c r="JEX94" s="184"/>
      <c r="JEY94" s="184"/>
      <c r="JEZ94" s="184"/>
      <c r="JFA94" s="184"/>
      <c r="JFB94" s="184"/>
      <c r="JFC94" s="184"/>
      <c r="JFD94" s="183"/>
      <c r="JFE94" s="184"/>
      <c r="JFF94" s="184"/>
      <c r="JFG94" s="184"/>
      <c r="JFH94" s="184"/>
      <c r="JFI94" s="184"/>
      <c r="JFJ94" s="184"/>
      <c r="JFK94" s="184"/>
      <c r="JFL94" s="184"/>
      <c r="JFM94" s="184"/>
      <c r="JFN94" s="184"/>
      <c r="JFO94" s="184"/>
      <c r="JFP94" s="184"/>
      <c r="JFQ94" s="184"/>
      <c r="JFR94" s="184"/>
      <c r="JFS94" s="184"/>
      <c r="JFT94" s="184"/>
      <c r="JFU94" s="183"/>
      <c r="JFV94" s="184"/>
      <c r="JFW94" s="184"/>
      <c r="JFX94" s="184"/>
      <c r="JFY94" s="184"/>
      <c r="JFZ94" s="184"/>
      <c r="JGA94" s="184"/>
      <c r="JGB94" s="184"/>
      <c r="JGC94" s="184"/>
      <c r="JGD94" s="184"/>
      <c r="JGE94" s="184"/>
      <c r="JGF94" s="184"/>
      <c r="JGG94" s="184"/>
      <c r="JGH94" s="184"/>
      <c r="JGI94" s="184"/>
      <c r="JGJ94" s="184"/>
      <c r="JGK94" s="184"/>
      <c r="JGL94" s="183"/>
      <c r="JGM94" s="184"/>
      <c r="JGN94" s="184"/>
      <c r="JGO94" s="184"/>
      <c r="JGP94" s="184"/>
      <c r="JGQ94" s="184"/>
      <c r="JGR94" s="184"/>
      <c r="JGS94" s="184"/>
      <c r="JGT94" s="184"/>
      <c r="JGU94" s="184"/>
      <c r="JGV94" s="184"/>
      <c r="JGW94" s="184"/>
      <c r="JGX94" s="184"/>
      <c r="JGY94" s="184"/>
      <c r="JGZ94" s="184"/>
      <c r="JHA94" s="184"/>
      <c r="JHB94" s="184"/>
      <c r="JHC94" s="183"/>
      <c r="JHD94" s="184"/>
      <c r="JHE94" s="184"/>
      <c r="JHF94" s="184"/>
      <c r="JHG94" s="184"/>
      <c r="JHH94" s="184"/>
      <c r="JHI94" s="184"/>
      <c r="JHJ94" s="184"/>
      <c r="JHK94" s="184"/>
      <c r="JHL94" s="184"/>
      <c r="JHM94" s="184"/>
      <c r="JHN94" s="184"/>
      <c r="JHO94" s="184"/>
      <c r="JHP94" s="184"/>
      <c r="JHQ94" s="184"/>
      <c r="JHR94" s="184"/>
      <c r="JHS94" s="184"/>
      <c r="JHT94" s="183"/>
      <c r="JHU94" s="184"/>
      <c r="JHV94" s="184"/>
      <c r="JHW94" s="184"/>
      <c r="JHX94" s="184"/>
      <c r="JHY94" s="184"/>
      <c r="JHZ94" s="184"/>
      <c r="JIA94" s="184"/>
      <c r="JIB94" s="184"/>
      <c r="JIC94" s="184"/>
      <c r="JID94" s="184"/>
      <c r="JIE94" s="184"/>
      <c r="JIF94" s="184"/>
      <c r="JIG94" s="184"/>
      <c r="JIH94" s="184"/>
      <c r="JII94" s="184"/>
      <c r="JIJ94" s="184"/>
      <c r="JIK94" s="183"/>
      <c r="JIL94" s="184"/>
      <c r="JIM94" s="184"/>
      <c r="JIN94" s="184"/>
      <c r="JIO94" s="184"/>
      <c r="JIP94" s="184"/>
      <c r="JIQ94" s="184"/>
      <c r="JIR94" s="184"/>
      <c r="JIS94" s="184"/>
      <c r="JIT94" s="184"/>
      <c r="JIU94" s="184"/>
      <c r="JIV94" s="184"/>
      <c r="JIW94" s="184"/>
      <c r="JIX94" s="184"/>
      <c r="JIY94" s="184"/>
      <c r="JIZ94" s="184"/>
      <c r="JJA94" s="184"/>
      <c r="JJB94" s="183"/>
      <c r="JJC94" s="184"/>
      <c r="JJD94" s="184"/>
      <c r="JJE94" s="184"/>
      <c r="JJF94" s="184"/>
      <c r="JJG94" s="184"/>
      <c r="JJH94" s="184"/>
      <c r="JJI94" s="184"/>
      <c r="JJJ94" s="184"/>
      <c r="JJK94" s="184"/>
      <c r="JJL94" s="184"/>
      <c r="JJM94" s="184"/>
      <c r="JJN94" s="184"/>
      <c r="JJO94" s="184"/>
      <c r="JJP94" s="184"/>
      <c r="JJQ94" s="184"/>
      <c r="JJR94" s="184"/>
      <c r="JJS94" s="183"/>
      <c r="JJT94" s="184"/>
      <c r="JJU94" s="184"/>
      <c r="JJV94" s="184"/>
      <c r="JJW94" s="184"/>
      <c r="JJX94" s="184"/>
      <c r="JJY94" s="184"/>
      <c r="JJZ94" s="184"/>
      <c r="JKA94" s="184"/>
      <c r="JKB94" s="184"/>
      <c r="JKC94" s="184"/>
      <c r="JKD94" s="184"/>
      <c r="JKE94" s="184"/>
      <c r="JKF94" s="184"/>
      <c r="JKG94" s="184"/>
      <c r="JKH94" s="184"/>
      <c r="JKI94" s="184"/>
      <c r="JKJ94" s="183"/>
      <c r="JKK94" s="184"/>
      <c r="JKL94" s="184"/>
      <c r="JKM94" s="184"/>
      <c r="JKN94" s="184"/>
      <c r="JKO94" s="184"/>
      <c r="JKP94" s="184"/>
      <c r="JKQ94" s="184"/>
      <c r="JKR94" s="184"/>
      <c r="JKS94" s="184"/>
      <c r="JKT94" s="184"/>
      <c r="JKU94" s="184"/>
      <c r="JKV94" s="184"/>
      <c r="JKW94" s="184"/>
      <c r="JKX94" s="184"/>
      <c r="JKY94" s="184"/>
      <c r="JKZ94" s="184"/>
      <c r="JLA94" s="183"/>
      <c r="JLB94" s="184"/>
      <c r="JLC94" s="184"/>
      <c r="JLD94" s="184"/>
      <c r="JLE94" s="184"/>
      <c r="JLF94" s="184"/>
      <c r="JLG94" s="184"/>
      <c r="JLH94" s="184"/>
      <c r="JLI94" s="184"/>
      <c r="JLJ94" s="184"/>
      <c r="JLK94" s="184"/>
      <c r="JLL94" s="184"/>
      <c r="JLM94" s="184"/>
      <c r="JLN94" s="184"/>
      <c r="JLO94" s="184"/>
      <c r="JLP94" s="184"/>
      <c r="JLQ94" s="184"/>
      <c r="JLR94" s="183"/>
      <c r="JLS94" s="184"/>
      <c r="JLT94" s="184"/>
      <c r="JLU94" s="184"/>
      <c r="JLV94" s="184"/>
      <c r="JLW94" s="184"/>
      <c r="JLX94" s="184"/>
      <c r="JLY94" s="184"/>
      <c r="JLZ94" s="184"/>
      <c r="JMA94" s="184"/>
      <c r="JMB94" s="184"/>
      <c r="JMC94" s="184"/>
      <c r="JMD94" s="184"/>
      <c r="JME94" s="184"/>
      <c r="JMF94" s="184"/>
      <c r="JMG94" s="184"/>
      <c r="JMH94" s="184"/>
      <c r="JMI94" s="183"/>
      <c r="JMJ94" s="184"/>
      <c r="JMK94" s="184"/>
      <c r="JML94" s="184"/>
      <c r="JMM94" s="184"/>
      <c r="JMN94" s="184"/>
      <c r="JMO94" s="184"/>
      <c r="JMP94" s="184"/>
      <c r="JMQ94" s="184"/>
      <c r="JMR94" s="184"/>
      <c r="JMS94" s="184"/>
      <c r="JMT94" s="184"/>
      <c r="JMU94" s="184"/>
      <c r="JMV94" s="184"/>
      <c r="JMW94" s="184"/>
      <c r="JMX94" s="184"/>
      <c r="JMY94" s="184"/>
      <c r="JMZ94" s="183"/>
      <c r="JNA94" s="184"/>
      <c r="JNB94" s="184"/>
      <c r="JNC94" s="184"/>
      <c r="JND94" s="184"/>
      <c r="JNE94" s="184"/>
      <c r="JNF94" s="184"/>
      <c r="JNG94" s="184"/>
      <c r="JNH94" s="184"/>
      <c r="JNI94" s="184"/>
      <c r="JNJ94" s="184"/>
      <c r="JNK94" s="184"/>
      <c r="JNL94" s="184"/>
      <c r="JNM94" s="184"/>
      <c r="JNN94" s="184"/>
      <c r="JNO94" s="184"/>
      <c r="JNP94" s="184"/>
      <c r="JNQ94" s="183"/>
      <c r="JNR94" s="184"/>
      <c r="JNS94" s="184"/>
      <c r="JNT94" s="184"/>
      <c r="JNU94" s="184"/>
      <c r="JNV94" s="184"/>
      <c r="JNW94" s="184"/>
      <c r="JNX94" s="184"/>
      <c r="JNY94" s="184"/>
      <c r="JNZ94" s="184"/>
      <c r="JOA94" s="184"/>
      <c r="JOB94" s="184"/>
      <c r="JOC94" s="184"/>
      <c r="JOD94" s="184"/>
      <c r="JOE94" s="184"/>
      <c r="JOF94" s="184"/>
      <c r="JOG94" s="184"/>
      <c r="JOH94" s="183"/>
      <c r="JOI94" s="184"/>
      <c r="JOJ94" s="184"/>
      <c r="JOK94" s="184"/>
      <c r="JOL94" s="184"/>
      <c r="JOM94" s="184"/>
      <c r="JON94" s="184"/>
      <c r="JOO94" s="184"/>
      <c r="JOP94" s="184"/>
      <c r="JOQ94" s="184"/>
      <c r="JOR94" s="184"/>
      <c r="JOS94" s="184"/>
      <c r="JOT94" s="184"/>
      <c r="JOU94" s="184"/>
      <c r="JOV94" s="184"/>
      <c r="JOW94" s="184"/>
      <c r="JOX94" s="184"/>
      <c r="JOY94" s="183"/>
      <c r="JOZ94" s="184"/>
      <c r="JPA94" s="184"/>
      <c r="JPB94" s="184"/>
      <c r="JPC94" s="184"/>
      <c r="JPD94" s="184"/>
      <c r="JPE94" s="184"/>
      <c r="JPF94" s="184"/>
      <c r="JPG94" s="184"/>
      <c r="JPH94" s="184"/>
      <c r="JPI94" s="184"/>
      <c r="JPJ94" s="184"/>
      <c r="JPK94" s="184"/>
      <c r="JPL94" s="184"/>
      <c r="JPM94" s="184"/>
      <c r="JPN94" s="184"/>
      <c r="JPO94" s="184"/>
      <c r="JPP94" s="183"/>
      <c r="JPQ94" s="184"/>
      <c r="JPR94" s="184"/>
      <c r="JPS94" s="184"/>
      <c r="JPT94" s="184"/>
      <c r="JPU94" s="184"/>
      <c r="JPV94" s="184"/>
      <c r="JPW94" s="184"/>
      <c r="JPX94" s="184"/>
      <c r="JPY94" s="184"/>
      <c r="JPZ94" s="184"/>
      <c r="JQA94" s="184"/>
      <c r="JQB94" s="184"/>
      <c r="JQC94" s="184"/>
      <c r="JQD94" s="184"/>
      <c r="JQE94" s="184"/>
      <c r="JQF94" s="184"/>
      <c r="JQG94" s="183"/>
      <c r="JQH94" s="184"/>
      <c r="JQI94" s="184"/>
      <c r="JQJ94" s="184"/>
      <c r="JQK94" s="184"/>
      <c r="JQL94" s="184"/>
      <c r="JQM94" s="184"/>
      <c r="JQN94" s="184"/>
      <c r="JQO94" s="184"/>
      <c r="JQP94" s="184"/>
      <c r="JQQ94" s="184"/>
      <c r="JQR94" s="184"/>
      <c r="JQS94" s="184"/>
      <c r="JQT94" s="184"/>
      <c r="JQU94" s="184"/>
      <c r="JQV94" s="184"/>
      <c r="JQW94" s="184"/>
      <c r="JQX94" s="183"/>
      <c r="JQY94" s="184"/>
      <c r="JQZ94" s="184"/>
      <c r="JRA94" s="184"/>
      <c r="JRB94" s="184"/>
      <c r="JRC94" s="184"/>
      <c r="JRD94" s="184"/>
      <c r="JRE94" s="184"/>
      <c r="JRF94" s="184"/>
      <c r="JRG94" s="184"/>
      <c r="JRH94" s="184"/>
      <c r="JRI94" s="184"/>
      <c r="JRJ94" s="184"/>
      <c r="JRK94" s="184"/>
      <c r="JRL94" s="184"/>
      <c r="JRM94" s="184"/>
      <c r="JRN94" s="184"/>
      <c r="JRO94" s="183"/>
      <c r="JRP94" s="184"/>
      <c r="JRQ94" s="184"/>
      <c r="JRR94" s="184"/>
      <c r="JRS94" s="184"/>
      <c r="JRT94" s="184"/>
      <c r="JRU94" s="184"/>
      <c r="JRV94" s="184"/>
      <c r="JRW94" s="184"/>
      <c r="JRX94" s="184"/>
      <c r="JRY94" s="184"/>
      <c r="JRZ94" s="184"/>
      <c r="JSA94" s="184"/>
      <c r="JSB94" s="184"/>
      <c r="JSC94" s="184"/>
      <c r="JSD94" s="184"/>
      <c r="JSE94" s="184"/>
      <c r="JSF94" s="183"/>
      <c r="JSG94" s="184"/>
      <c r="JSH94" s="184"/>
      <c r="JSI94" s="184"/>
      <c r="JSJ94" s="184"/>
      <c r="JSK94" s="184"/>
      <c r="JSL94" s="184"/>
      <c r="JSM94" s="184"/>
      <c r="JSN94" s="184"/>
      <c r="JSO94" s="184"/>
      <c r="JSP94" s="184"/>
      <c r="JSQ94" s="184"/>
      <c r="JSR94" s="184"/>
      <c r="JSS94" s="184"/>
      <c r="JST94" s="184"/>
      <c r="JSU94" s="184"/>
      <c r="JSV94" s="184"/>
      <c r="JSW94" s="183"/>
      <c r="JSX94" s="184"/>
      <c r="JSY94" s="184"/>
      <c r="JSZ94" s="184"/>
      <c r="JTA94" s="184"/>
      <c r="JTB94" s="184"/>
      <c r="JTC94" s="184"/>
      <c r="JTD94" s="184"/>
      <c r="JTE94" s="184"/>
      <c r="JTF94" s="184"/>
      <c r="JTG94" s="184"/>
      <c r="JTH94" s="184"/>
      <c r="JTI94" s="184"/>
      <c r="JTJ94" s="184"/>
      <c r="JTK94" s="184"/>
      <c r="JTL94" s="184"/>
      <c r="JTM94" s="184"/>
      <c r="JTN94" s="183"/>
      <c r="JTO94" s="184"/>
      <c r="JTP94" s="184"/>
      <c r="JTQ94" s="184"/>
      <c r="JTR94" s="184"/>
      <c r="JTS94" s="184"/>
      <c r="JTT94" s="184"/>
      <c r="JTU94" s="184"/>
      <c r="JTV94" s="184"/>
      <c r="JTW94" s="184"/>
      <c r="JTX94" s="184"/>
      <c r="JTY94" s="184"/>
      <c r="JTZ94" s="184"/>
      <c r="JUA94" s="184"/>
      <c r="JUB94" s="184"/>
      <c r="JUC94" s="184"/>
      <c r="JUD94" s="184"/>
      <c r="JUE94" s="183"/>
      <c r="JUF94" s="184"/>
      <c r="JUG94" s="184"/>
      <c r="JUH94" s="184"/>
      <c r="JUI94" s="184"/>
      <c r="JUJ94" s="184"/>
      <c r="JUK94" s="184"/>
      <c r="JUL94" s="184"/>
      <c r="JUM94" s="184"/>
      <c r="JUN94" s="184"/>
      <c r="JUO94" s="184"/>
      <c r="JUP94" s="184"/>
      <c r="JUQ94" s="184"/>
      <c r="JUR94" s="184"/>
      <c r="JUS94" s="184"/>
      <c r="JUT94" s="184"/>
      <c r="JUU94" s="184"/>
      <c r="JUV94" s="183"/>
      <c r="JUW94" s="184"/>
      <c r="JUX94" s="184"/>
      <c r="JUY94" s="184"/>
      <c r="JUZ94" s="184"/>
      <c r="JVA94" s="184"/>
      <c r="JVB94" s="184"/>
      <c r="JVC94" s="184"/>
      <c r="JVD94" s="184"/>
      <c r="JVE94" s="184"/>
      <c r="JVF94" s="184"/>
      <c r="JVG94" s="184"/>
      <c r="JVH94" s="184"/>
      <c r="JVI94" s="184"/>
      <c r="JVJ94" s="184"/>
      <c r="JVK94" s="184"/>
      <c r="JVL94" s="184"/>
      <c r="JVM94" s="183"/>
      <c r="JVN94" s="184"/>
      <c r="JVO94" s="184"/>
      <c r="JVP94" s="184"/>
      <c r="JVQ94" s="184"/>
      <c r="JVR94" s="184"/>
      <c r="JVS94" s="184"/>
      <c r="JVT94" s="184"/>
      <c r="JVU94" s="184"/>
      <c r="JVV94" s="184"/>
      <c r="JVW94" s="184"/>
      <c r="JVX94" s="184"/>
      <c r="JVY94" s="184"/>
      <c r="JVZ94" s="184"/>
      <c r="JWA94" s="184"/>
      <c r="JWB94" s="184"/>
      <c r="JWC94" s="184"/>
      <c r="JWD94" s="183"/>
      <c r="JWE94" s="184"/>
      <c r="JWF94" s="184"/>
      <c r="JWG94" s="184"/>
      <c r="JWH94" s="184"/>
      <c r="JWI94" s="184"/>
      <c r="JWJ94" s="184"/>
      <c r="JWK94" s="184"/>
      <c r="JWL94" s="184"/>
      <c r="JWM94" s="184"/>
      <c r="JWN94" s="184"/>
      <c r="JWO94" s="184"/>
      <c r="JWP94" s="184"/>
      <c r="JWQ94" s="184"/>
      <c r="JWR94" s="184"/>
      <c r="JWS94" s="184"/>
      <c r="JWT94" s="184"/>
      <c r="JWU94" s="183"/>
      <c r="JWV94" s="184"/>
      <c r="JWW94" s="184"/>
      <c r="JWX94" s="184"/>
      <c r="JWY94" s="184"/>
      <c r="JWZ94" s="184"/>
      <c r="JXA94" s="184"/>
      <c r="JXB94" s="184"/>
      <c r="JXC94" s="184"/>
      <c r="JXD94" s="184"/>
      <c r="JXE94" s="184"/>
      <c r="JXF94" s="184"/>
      <c r="JXG94" s="184"/>
      <c r="JXH94" s="184"/>
      <c r="JXI94" s="184"/>
      <c r="JXJ94" s="184"/>
      <c r="JXK94" s="184"/>
      <c r="JXL94" s="183"/>
      <c r="JXM94" s="184"/>
      <c r="JXN94" s="184"/>
      <c r="JXO94" s="184"/>
      <c r="JXP94" s="184"/>
      <c r="JXQ94" s="184"/>
      <c r="JXR94" s="184"/>
      <c r="JXS94" s="184"/>
      <c r="JXT94" s="184"/>
      <c r="JXU94" s="184"/>
      <c r="JXV94" s="184"/>
      <c r="JXW94" s="184"/>
      <c r="JXX94" s="184"/>
      <c r="JXY94" s="184"/>
      <c r="JXZ94" s="184"/>
      <c r="JYA94" s="184"/>
      <c r="JYB94" s="184"/>
      <c r="JYC94" s="183"/>
      <c r="JYD94" s="184"/>
      <c r="JYE94" s="184"/>
      <c r="JYF94" s="184"/>
      <c r="JYG94" s="184"/>
      <c r="JYH94" s="184"/>
      <c r="JYI94" s="184"/>
      <c r="JYJ94" s="184"/>
      <c r="JYK94" s="184"/>
      <c r="JYL94" s="184"/>
      <c r="JYM94" s="184"/>
      <c r="JYN94" s="184"/>
      <c r="JYO94" s="184"/>
      <c r="JYP94" s="184"/>
      <c r="JYQ94" s="184"/>
      <c r="JYR94" s="184"/>
      <c r="JYS94" s="184"/>
      <c r="JYT94" s="183"/>
      <c r="JYU94" s="184"/>
      <c r="JYV94" s="184"/>
      <c r="JYW94" s="184"/>
      <c r="JYX94" s="184"/>
      <c r="JYY94" s="184"/>
      <c r="JYZ94" s="184"/>
      <c r="JZA94" s="184"/>
      <c r="JZB94" s="184"/>
      <c r="JZC94" s="184"/>
      <c r="JZD94" s="184"/>
      <c r="JZE94" s="184"/>
      <c r="JZF94" s="184"/>
      <c r="JZG94" s="184"/>
      <c r="JZH94" s="184"/>
      <c r="JZI94" s="184"/>
      <c r="JZJ94" s="184"/>
      <c r="JZK94" s="183"/>
      <c r="JZL94" s="184"/>
      <c r="JZM94" s="184"/>
      <c r="JZN94" s="184"/>
      <c r="JZO94" s="184"/>
      <c r="JZP94" s="184"/>
      <c r="JZQ94" s="184"/>
      <c r="JZR94" s="184"/>
      <c r="JZS94" s="184"/>
      <c r="JZT94" s="184"/>
      <c r="JZU94" s="184"/>
      <c r="JZV94" s="184"/>
      <c r="JZW94" s="184"/>
      <c r="JZX94" s="184"/>
      <c r="JZY94" s="184"/>
      <c r="JZZ94" s="184"/>
      <c r="KAA94" s="184"/>
      <c r="KAB94" s="183"/>
      <c r="KAC94" s="184"/>
      <c r="KAD94" s="184"/>
      <c r="KAE94" s="184"/>
      <c r="KAF94" s="184"/>
      <c r="KAG94" s="184"/>
      <c r="KAH94" s="184"/>
      <c r="KAI94" s="184"/>
      <c r="KAJ94" s="184"/>
      <c r="KAK94" s="184"/>
      <c r="KAL94" s="184"/>
      <c r="KAM94" s="184"/>
      <c r="KAN94" s="184"/>
      <c r="KAO94" s="184"/>
      <c r="KAP94" s="184"/>
      <c r="KAQ94" s="184"/>
      <c r="KAR94" s="184"/>
      <c r="KAS94" s="183"/>
      <c r="KAT94" s="184"/>
      <c r="KAU94" s="184"/>
      <c r="KAV94" s="184"/>
      <c r="KAW94" s="184"/>
      <c r="KAX94" s="184"/>
      <c r="KAY94" s="184"/>
      <c r="KAZ94" s="184"/>
      <c r="KBA94" s="184"/>
      <c r="KBB94" s="184"/>
      <c r="KBC94" s="184"/>
      <c r="KBD94" s="184"/>
      <c r="KBE94" s="184"/>
      <c r="KBF94" s="184"/>
      <c r="KBG94" s="184"/>
      <c r="KBH94" s="184"/>
      <c r="KBI94" s="184"/>
      <c r="KBJ94" s="183"/>
      <c r="KBK94" s="184"/>
      <c r="KBL94" s="184"/>
      <c r="KBM94" s="184"/>
      <c r="KBN94" s="184"/>
      <c r="KBO94" s="184"/>
      <c r="KBP94" s="184"/>
      <c r="KBQ94" s="184"/>
      <c r="KBR94" s="184"/>
      <c r="KBS94" s="184"/>
      <c r="KBT94" s="184"/>
      <c r="KBU94" s="184"/>
      <c r="KBV94" s="184"/>
      <c r="KBW94" s="184"/>
      <c r="KBX94" s="184"/>
      <c r="KBY94" s="184"/>
      <c r="KBZ94" s="184"/>
      <c r="KCA94" s="183"/>
      <c r="KCB94" s="184"/>
      <c r="KCC94" s="184"/>
      <c r="KCD94" s="184"/>
      <c r="KCE94" s="184"/>
      <c r="KCF94" s="184"/>
      <c r="KCG94" s="184"/>
      <c r="KCH94" s="184"/>
      <c r="KCI94" s="184"/>
      <c r="KCJ94" s="184"/>
      <c r="KCK94" s="184"/>
      <c r="KCL94" s="184"/>
      <c r="KCM94" s="184"/>
      <c r="KCN94" s="184"/>
      <c r="KCO94" s="184"/>
      <c r="KCP94" s="184"/>
      <c r="KCQ94" s="184"/>
      <c r="KCR94" s="183"/>
      <c r="KCS94" s="184"/>
      <c r="KCT94" s="184"/>
      <c r="KCU94" s="184"/>
      <c r="KCV94" s="184"/>
      <c r="KCW94" s="184"/>
      <c r="KCX94" s="184"/>
      <c r="KCY94" s="184"/>
      <c r="KCZ94" s="184"/>
      <c r="KDA94" s="184"/>
      <c r="KDB94" s="184"/>
      <c r="KDC94" s="184"/>
      <c r="KDD94" s="184"/>
      <c r="KDE94" s="184"/>
      <c r="KDF94" s="184"/>
      <c r="KDG94" s="184"/>
      <c r="KDH94" s="184"/>
      <c r="KDI94" s="183"/>
      <c r="KDJ94" s="184"/>
      <c r="KDK94" s="184"/>
      <c r="KDL94" s="184"/>
      <c r="KDM94" s="184"/>
      <c r="KDN94" s="184"/>
      <c r="KDO94" s="184"/>
      <c r="KDP94" s="184"/>
      <c r="KDQ94" s="184"/>
      <c r="KDR94" s="184"/>
      <c r="KDS94" s="184"/>
      <c r="KDT94" s="184"/>
      <c r="KDU94" s="184"/>
      <c r="KDV94" s="184"/>
      <c r="KDW94" s="184"/>
      <c r="KDX94" s="184"/>
      <c r="KDY94" s="184"/>
      <c r="KDZ94" s="183"/>
      <c r="KEA94" s="184"/>
      <c r="KEB94" s="184"/>
      <c r="KEC94" s="184"/>
      <c r="KED94" s="184"/>
      <c r="KEE94" s="184"/>
      <c r="KEF94" s="184"/>
      <c r="KEG94" s="184"/>
      <c r="KEH94" s="184"/>
      <c r="KEI94" s="184"/>
      <c r="KEJ94" s="184"/>
      <c r="KEK94" s="184"/>
      <c r="KEL94" s="184"/>
      <c r="KEM94" s="184"/>
      <c r="KEN94" s="184"/>
      <c r="KEO94" s="184"/>
      <c r="KEP94" s="184"/>
      <c r="KEQ94" s="183"/>
      <c r="KER94" s="184"/>
      <c r="KES94" s="184"/>
      <c r="KET94" s="184"/>
      <c r="KEU94" s="184"/>
      <c r="KEV94" s="184"/>
      <c r="KEW94" s="184"/>
      <c r="KEX94" s="184"/>
      <c r="KEY94" s="184"/>
      <c r="KEZ94" s="184"/>
      <c r="KFA94" s="184"/>
      <c r="KFB94" s="184"/>
      <c r="KFC94" s="184"/>
      <c r="KFD94" s="184"/>
      <c r="KFE94" s="184"/>
      <c r="KFF94" s="184"/>
      <c r="KFG94" s="184"/>
      <c r="KFH94" s="183"/>
      <c r="KFI94" s="184"/>
      <c r="KFJ94" s="184"/>
      <c r="KFK94" s="184"/>
      <c r="KFL94" s="184"/>
      <c r="KFM94" s="184"/>
      <c r="KFN94" s="184"/>
      <c r="KFO94" s="184"/>
      <c r="KFP94" s="184"/>
      <c r="KFQ94" s="184"/>
      <c r="KFR94" s="184"/>
      <c r="KFS94" s="184"/>
      <c r="KFT94" s="184"/>
      <c r="KFU94" s="184"/>
      <c r="KFV94" s="184"/>
      <c r="KFW94" s="184"/>
      <c r="KFX94" s="184"/>
      <c r="KFY94" s="183"/>
      <c r="KFZ94" s="184"/>
      <c r="KGA94" s="184"/>
      <c r="KGB94" s="184"/>
      <c r="KGC94" s="184"/>
      <c r="KGD94" s="184"/>
      <c r="KGE94" s="184"/>
      <c r="KGF94" s="184"/>
      <c r="KGG94" s="184"/>
      <c r="KGH94" s="184"/>
      <c r="KGI94" s="184"/>
      <c r="KGJ94" s="184"/>
      <c r="KGK94" s="184"/>
      <c r="KGL94" s="184"/>
      <c r="KGM94" s="184"/>
      <c r="KGN94" s="184"/>
      <c r="KGO94" s="184"/>
      <c r="KGP94" s="183"/>
      <c r="KGQ94" s="184"/>
      <c r="KGR94" s="184"/>
      <c r="KGS94" s="184"/>
      <c r="KGT94" s="184"/>
      <c r="KGU94" s="184"/>
      <c r="KGV94" s="184"/>
      <c r="KGW94" s="184"/>
      <c r="KGX94" s="184"/>
      <c r="KGY94" s="184"/>
      <c r="KGZ94" s="184"/>
      <c r="KHA94" s="184"/>
      <c r="KHB94" s="184"/>
      <c r="KHC94" s="184"/>
      <c r="KHD94" s="184"/>
      <c r="KHE94" s="184"/>
      <c r="KHF94" s="184"/>
      <c r="KHG94" s="183"/>
      <c r="KHH94" s="184"/>
      <c r="KHI94" s="184"/>
      <c r="KHJ94" s="184"/>
      <c r="KHK94" s="184"/>
      <c r="KHL94" s="184"/>
      <c r="KHM94" s="184"/>
      <c r="KHN94" s="184"/>
      <c r="KHO94" s="184"/>
      <c r="KHP94" s="184"/>
      <c r="KHQ94" s="184"/>
      <c r="KHR94" s="184"/>
      <c r="KHS94" s="184"/>
      <c r="KHT94" s="184"/>
      <c r="KHU94" s="184"/>
      <c r="KHV94" s="184"/>
      <c r="KHW94" s="184"/>
      <c r="KHX94" s="183"/>
      <c r="KHY94" s="184"/>
      <c r="KHZ94" s="184"/>
      <c r="KIA94" s="184"/>
      <c r="KIB94" s="184"/>
      <c r="KIC94" s="184"/>
      <c r="KID94" s="184"/>
      <c r="KIE94" s="184"/>
      <c r="KIF94" s="184"/>
      <c r="KIG94" s="184"/>
      <c r="KIH94" s="184"/>
      <c r="KII94" s="184"/>
      <c r="KIJ94" s="184"/>
      <c r="KIK94" s="184"/>
      <c r="KIL94" s="184"/>
      <c r="KIM94" s="184"/>
      <c r="KIN94" s="184"/>
      <c r="KIO94" s="183"/>
      <c r="KIP94" s="184"/>
      <c r="KIQ94" s="184"/>
      <c r="KIR94" s="184"/>
      <c r="KIS94" s="184"/>
      <c r="KIT94" s="184"/>
      <c r="KIU94" s="184"/>
      <c r="KIV94" s="184"/>
      <c r="KIW94" s="184"/>
      <c r="KIX94" s="184"/>
      <c r="KIY94" s="184"/>
      <c r="KIZ94" s="184"/>
      <c r="KJA94" s="184"/>
      <c r="KJB94" s="184"/>
      <c r="KJC94" s="184"/>
      <c r="KJD94" s="184"/>
      <c r="KJE94" s="184"/>
      <c r="KJF94" s="183"/>
      <c r="KJG94" s="184"/>
      <c r="KJH94" s="184"/>
      <c r="KJI94" s="184"/>
      <c r="KJJ94" s="184"/>
      <c r="KJK94" s="184"/>
      <c r="KJL94" s="184"/>
      <c r="KJM94" s="184"/>
      <c r="KJN94" s="184"/>
      <c r="KJO94" s="184"/>
      <c r="KJP94" s="184"/>
      <c r="KJQ94" s="184"/>
      <c r="KJR94" s="184"/>
      <c r="KJS94" s="184"/>
      <c r="KJT94" s="184"/>
      <c r="KJU94" s="184"/>
      <c r="KJV94" s="184"/>
      <c r="KJW94" s="183"/>
      <c r="KJX94" s="184"/>
      <c r="KJY94" s="184"/>
      <c r="KJZ94" s="184"/>
      <c r="KKA94" s="184"/>
      <c r="KKB94" s="184"/>
      <c r="KKC94" s="184"/>
      <c r="KKD94" s="184"/>
      <c r="KKE94" s="184"/>
      <c r="KKF94" s="184"/>
      <c r="KKG94" s="184"/>
      <c r="KKH94" s="184"/>
      <c r="KKI94" s="184"/>
      <c r="KKJ94" s="184"/>
      <c r="KKK94" s="184"/>
      <c r="KKL94" s="184"/>
      <c r="KKM94" s="184"/>
      <c r="KKN94" s="183"/>
      <c r="KKO94" s="184"/>
      <c r="KKP94" s="184"/>
      <c r="KKQ94" s="184"/>
      <c r="KKR94" s="184"/>
      <c r="KKS94" s="184"/>
      <c r="KKT94" s="184"/>
      <c r="KKU94" s="184"/>
      <c r="KKV94" s="184"/>
      <c r="KKW94" s="184"/>
      <c r="KKX94" s="184"/>
      <c r="KKY94" s="184"/>
      <c r="KKZ94" s="184"/>
      <c r="KLA94" s="184"/>
      <c r="KLB94" s="184"/>
      <c r="KLC94" s="184"/>
      <c r="KLD94" s="184"/>
      <c r="KLE94" s="183"/>
      <c r="KLF94" s="184"/>
      <c r="KLG94" s="184"/>
      <c r="KLH94" s="184"/>
      <c r="KLI94" s="184"/>
      <c r="KLJ94" s="184"/>
      <c r="KLK94" s="184"/>
      <c r="KLL94" s="184"/>
      <c r="KLM94" s="184"/>
      <c r="KLN94" s="184"/>
      <c r="KLO94" s="184"/>
      <c r="KLP94" s="184"/>
      <c r="KLQ94" s="184"/>
      <c r="KLR94" s="184"/>
      <c r="KLS94" s="184"/>
      <c r="KLT94" s="184"/>
      <c r="KLU94" s="184"/>
      <c r="KLV94" s="183"/>
      <c r="KLW94" s="184"/>
      <c r="KLX94" s="184"/>
      <c r="KLY94" s="184"/>
      <c r="KLZ94" s="184"/>
      <c r="KMA94" s="184"/>
      <c r="KMB94" s="184"/>
      <c r="KMC94" s="184"/>
      <c r="KMD94" s="184"/>
      <c r="KME94" s="184"/>
      <c r="KMF94" s="184"/>
      <c r="KMG94" s="184"/>
      <c r="KMH94" s="184"/>
      <c r="KMI94" s="184"/>
      <c r="KMJ94" s="184"/>
      <c r="KMK94" s="184"/>
      <c r="KML94" s="184"/>
      <c r="KMM94" s="183"/>
      <c r="KMN94" s="184"/>
      <c r="KMO94" s="184"/>
      <c r="KMP94" s="184"/>
      <c r="KMQ94" s="184"/>
      <c r="KMR94" s="184"/>
      <c r="KMS94" s="184"/>
      <c r="KMT94" s="184"/>
      <c r="KMU94" s="184"/>
      <c r="KMV94" s="184"/>
      <c r="KMW94" s="184"/>
      <c r="KMX94" s="184"/>
      <c r="KMY94" s="184"/>
      <c r="KMZ94" s="184"/>
      <c r="KNA94" s="184"/>
      <c r="KNB94" s="184"/>
      <c r="KNC94" s="184"/>
      <c r="KND94" s="183"/>
      <c r="KNE94" s="184"/>
      <c r="KNF94" s="184"/>
      <c r="KNG94" s="184"/>
      <c r="KNH94" s="184"/>
      <c r="KNI94" s="184"/>
      <c r="KNJ94" s="184"/>
      <c r="KNK94" s="184"/>
      <c r="KNL94" s="184"/>
      <c r="KNM94" s="184"/>
      <c r="KNN94" s="184"/>
      <c r="KNO94" s="184"/>
      <c r="KNP94" s="184"/>
      <c r="KNQ94" s="184"/>
      <c r="KNR94" s="184"/>
      <c r="KNS94" s="184"/>
      <c r="KNT94" s="184"/>
      <c r="KNU94" s="183"/>
      <c r="KNV94" s="184"/>
      <c r="KNW94" s="184"/>
      <c r="KNX94" s="184"/>
      <c r="KNY94" s="184"/>
      <c r="KNZ94" s="184"/>
      <c r="KOA94" s="184"/>
      <c r="KOB94" s="184"/>
      <c r="KOC94" s="184"/>
      <c r="KOD94" s="184"/>
      <c r="KOE94" s="184"/>
      <c r="KOF94" s="184"/>
      <c r="KOG94" s="184"/>
      <c r="KOH94" s="184"/>
      <c r="KOI94" s="184"/>
      <c r="KOJ94" s="184"/>
      <c r="KOK94" s="184"/>
      <c r="KOL94" s="183"/>
      <c r="KOM94" s="184"/>
      <c r="KON94" s="184"/>
      <c r="KOO94" s="184"/>
      <c r="KOP94" s="184"/>
      <c r="KOQ94" s="184"/>
      <c r="KOR94" s="184"/>
      <c r="KOS94" s="184"/>
      <c r="KOT94" s="184"/>
      <c r="KOU94" s="184"/>
      <c r="KOV94" s="184"/>
      <c r="KOW94" s="184"/>
      <c r="KOX94" s="184"/>
      <c r="KOY94" s="184"/>
      <c r="KOZ94" s="184"/>
      <c r="KPA94" s="184"/>
      <c r="KPB94" s="184"/>
      <c r="KPC94" s="183"/>
      <c r="KPD94" s="184"/>
      <c r="KPE94" s="184"/>
      <c r="KPF94" s="184"/>
      <c r="KPG94" s="184"/>
      <c r="KPH94" s="184"/>
      <c r="KPI94" s="184"/>
      <c r="KPJ94" s="184"/>
      <c r="KPK94" s="184"/>
      <c r="KPL94" s="184"/>
      <c r="KPM94" s="184"/>
      <c r="KPN94" s="184"/>
      <c r="KPO94" s="184"/>
      <c r="KPP94" s="184"/>
      <c r="KPQ94" s="184"/>
      <c r="KPR94" s="184"/>
      <c r="KPS94" s="184"/>
      <c r="KPT94" s="183"/>
      <c r="KPU94" s="184"/>
      <c r="KPV94" s="184"/>
      <c r="KPW94" s="184"/>
      <c r="KPX94" s="184"/>
      <c r="KPY94" s="184"/>
      <c r="KPZ94" s="184"/>
      <c r="KQA94" s="184"/>
      <c r="KQB94" s="184"/>
      <c r="KQC94" s="184"/>
      <c r="KQD94" s="184"/>
      <c r="KQE94" s="184"/>
      <c r="KQF94" s="184"/>
      <c r="KQG94" s="184"/>
      <c r="KQH94" s="184"/>
      <c r="KQI94" s="184"/>
      <c r="KQJ94" s="184"/>
      <c r="KQK94" s="183"/>
      <c r="KQL94" s="184"/>
      <c r="KQM94" s="184"/>
      <c r="KQN94" s="184"/>
      <c r="KQO94" s="184"/>
      <c r="KQP94" s="184"/>
      <c r="KQQ94" s="184"/>
      <c r="KQR94" s="184"/>
      <c r="KQS94" s="184"/>
      <c r="KQT94" s="184"/>
      <c r="KQU94" s="184"/>
      <c r="KQV94" s="184"/>
      <c r="KQW94" s="184"/>
      <c r="KQX94" s="184"/>
      <c r="KQY94" s="184"/>
      <c r="KQZ94" s="184"/>
      <c r="KRA94" s="184"/>
      <c r="KRB94" s="183"/>
      <c r="KRC94" s="184"/>
      <c r="KRD94" s="184"/>
      <c r="KRE94" s="184"/>
      <c r="KRF94" s="184"/>
      <c r="KRG94" s="184"/>
      <c r="KRH94" s="184"/>
      <c r="KRI94" s="184"/>
      <c r="KRJ94" s="184"/>
      <c r="KRK94" s="184"/>
      <c r="KRL94" s="184"/>
      <c r="KRM94" s="184"/>
      <c r="KRN94" s="184"/>
      <c r="KRO94" s="184"/>
      <c r="KRP94" s="184"/>
      <c r="KRQ94" s="184"/>
      <c r="KRR94" s="184"/>
      <c r="KRS94" s="183"/>
      <c r="KRT94" s="184"/>
      <c r="KRU94" s="184"/>
      <c r="KRV94" s="184"/>
      <c r="KRW94" s="184"/>
      <c r="KRX94" s="184"/>
      <c r="KRY94" s="184"/>
      <c r="KRZ94" s="184"/>
      <c r="KSA94" s="184"/>
      <c r="KSB94" s="184"/>
      <c r="KSC94" s="184"/>
      <c r="KSD94" s="184"/>
      <c r="KSE94" s="184"/>
      <c r="KSF94" s="184"/>
      <c r="KSG94" s="184"/>
      <c r="KSH94" s="184"/>
      <c r="KSI94" s="184"/>
      <c r="KSJ94" s="183"/>
      <c r="KSK94" s="184"/>
      <c r="KSL94" s="184"/>
      <c r="KSM94" s="184"/>
      <c r="KSN94" s="184"/>
      <c r="KSO94" s="184"/>
      <c r="KSP94" s="184"/>
      <c r="KSQ94" s="184"/>
      <c r="KSR94" s="184"/>
      <c r="KSS94" s="184"/>
      <c r="KST94" s="184"/>
      <c r="KSU94" s="184"/>
      <c r="KSV94" s="184"/>
      <c r="KSW94" s="184"/>
      <c r="KSX94" s="184"/>
      <c r="KSY94" s="184"/>
      <c r="KSZ94" s="184"/>
      <c r="KTA94" s="183"/>
      <c r="KTB94" s="184"/>
      <c r="KTC94" s="184"/>
      <c r="KTD94" s="184"/>
      <c r="KTE94" s="184"/>
      <c r="KTF94" s="184"/>
      <c r="KTG94" s="184"/>
      <c r="KTH94" s="184"/>
      <c r="KTI94" s="184"/>
      <c r="KTJ94" s="184"/>
      <c r="KTK94" s="184"/>
      <c r="KTL94" s="184"/>
      <c r="KTM94" s="184"/>
      <c r="KTN94" s="184"/>
      <c r="KTO94" s="184"/>
      <c r="KTP94" s="184"/>
      <c r="KTQ94" s="184"/>
      <c r="KTR94" s="183"/>
      <c r="KTS94" s="184"/>
      <c r="KTT94" s="184"/>
      <c r="KTU94" s="184"/>
      <c r="KTV94" s="184"/>
      <c r="KTW94" s="184"/>
      <c r="KTX94" s="184"/>
      <c r="KTY94" s="184"/>
      <c r="KTZ94" s="184"/>
      <c r="KUA94" s="184"/>
      <c r="KUB94" s="184"/>
      <c r="KUC94" s="184"/>
      <c r="KUD94" s="184"/>
      <c r="KUE94" s="184"/>
      <c r="KUF94" s="184"/>
      <c r="KUG94" s="184"/>
      <c r="KUH94" s="184"/>
      <c r="KUI94" s="183"/>
      <c r="KUJ94" s="184"/>
      <c r="KUK94" s="184"/>
      <c r="KUL94" s="184"/>
      <c r="KUM94" s="184"/>
      <c r="KUN94" s="184"/>
      <c r="KUO94" s="184"/>
      <c r="KUP94" s="184"/>
      <c r="KUQ94" s="184"/>
      <c r="KUR94" s="184"/>
      <c r="KUS94" s="184"/>
      <c r="KUT94" s="184"/>
      <c r="KUU94" s="184"/>
      <c r="KUV94" s="184"/>
      <c r="KUW94" s="184"/>
      <c r="KUX94" s="184"/>
      <c r="KUY94" s="184"/>
      <c r="KUZ94" s="183"/>
      <c r="KVA94" s="184"/>
      <c r="KVB94" s="184"/>
      <c r="KVC94" s="184"/>
      <c r="KVD94" s="184"/>
      <c r="KVE94" s="184"/>
      <c r="KVF94" s="184"/>
      <c r="KVG94" s="184"/>
      <c r="KVH94" s="184"/>
      <c r="KVI94" s="184"/>
      <c r="KVJ94" s="184"/>
      <c r="KVK94" s="184"/>
      <c r="KVL94" s="184"/>
      <c r="KVM94" s="184"/>
      <c r="KVN94" s="184"/>
      <c r="KVO94" s="184"/>
      <c r="KVP94" s="184"/>
      <c r="KVQ94" s="183"/>
      <c r="KVR94" s="184"/>
      <c r="KVS94" s="184"/>
      <c r="KVT94" s="184"/>
      <c r="KVU94" s="184"/>
      <c r="KVV94" s="184"/>
      <c r="KVW94" s="184"/>
      <c r="KVX94" s="184"/>
      <c r="KVY94" s="184"/>
      <c r="KVZ94" s="184"/>
      <c r="KWA94" s="184"/>
      <c r="KWB94" s="184"/>
      <c r="KWC94" s="184"/>
      <c r="KWD94" s="184"/>
      <c r="KWE94" s="184"/>
      <c r="KWF94" s="184"/>
      <c r="KWG94" s="184"/>
      <c r="KWH94" s="183"/>
      <c r="KWI94" s="184"/>
      <c r="KWJ94" s="184"/>
      <c r="KWK94" s="184"/>
      <c r="KWL94" s="184"/>
      <c r="KWM94" s="184"/>
      <c r="KWN94" s="184"/>
      <c r="KWO94" s="184"/>
      <c r="KWP94" s="184"/>
      <c r="KWQ94" s="184"/>
      <c r="KWR94" s="184"/>
      <c r="KWS94" s="184"/>
      <c r="KWT94" s="184"/>
      <c r="KWU94" s="184"/>
      <c r="KWV94" s="184"/>
      <c r="KWW94" s="184"/>
      <c r="KWX94" s="184"/>
      <c r="KWY94" s="183"/>
      <c r="KWZ94" s="184"/>
      <c r="KXA94" s="184"/>
      <c r="KXB94" s="184"/>
      <c r="KXC94" s="184"/>
      <c r="KXD94" s="184"/>
      <c r="KXE94" s="184"/>
      <c r="KXF94" s="184"/>
      <c r="KXG94" s="184"/>
      <c r="KXH94" s="184"/>
      <c r="KXI94" s="184"/>
      <c r="KXJ94" s="184"/>
      <c r="KXK94" s="184"/>
      <c r="KXL94" s="184"/>
      <c r="KXM94" s="184"/>
      <c r="KXN94" s="184"/>
      <c r="KXO94" s="184"/>
      <c r="KXP94" s="183"/>
      <c r="KXQ94" s="184"/>
      <c r="KXR94" s="184"/>
      <c r="KXS94" s="184"/>
      <c r="KXT94" s="184"/>
      <c r="KXU94" s="184"/>
      <c r="KXV94" s="184"/>
      <c r="KXW94" s="184"/>
      <c r="KXX94" s="184"/>
      <c r="KXY94" s="184"/>
      <c r="KXZ94" s="184"/>
      <c r="KYA94" s="184"/>
      <c r="KYB94" s="184"/>
      <c r="KYC94" s="184"/>
      <c r="KYD94" s="184"/>
      <c r="KYE94" s="184"/>
      <c r="KYF94" s="184"/>
      <c r="KYG94" s="183"/>
      <c r="KYH94" s="184"/>
      <c r="KYI94" s="184"/>
      <c r="KYJ94" s="184"/>
      <c r="KYK94" s="184"/>
      <c r="KYL94" s="184"/>
      <c r="KYM94" s="184"/>
      <c r="KYN94" s="184"/>
      <c r="KYO94" s="184"/>
      <c r="KYP94" s="184"/>
      <c r="KYQ94" s="184"/>
      <c r="KYR94" s="184"/>
      <c r="KYS94" s="184"/>
      <c r="KYT94" s="184"/>
      <c r="KYU94" s="184"/>
      <c r="KYV94" s="184"/>
      <c r="KYW94" s="184"/>
      <c r="KYX94" s="183"/>
      <c r="KYY94" s="184"/>
      <c r="KYZ94" s="184"/>
      <c r="KZA94" s="184"/>
      <c r="KZB94" s="184"/>
      <c r="KZC94" s="184"/>
      <c r="KZD94" s="184"/>
      <c r="KZE94" s="184"/>
      <c r="KZF94" s="184"/>
      <c r="KZG94" s="184"/>
      <c r="KZH94" s="184"/>
      <c r="KZI94" s="184"/>
      <c r="KZJ94" s="184"/>
      <c r="KZK94" s="184"/>
      <c r="KZL94" s="184"/>
      <c r="KZM94" s="184"/>
      <c r="KZN94" s="184"/>
      <c r="KZO94" s="183"/>
      <c r="KZP94" s="184"/>
      <c r="KZQ94" s="184"/>
      <c r="KZR94" s="184"/>
      <c r="KZS94" s="184"/>
      <c r="KZT94" s="184"/>
      <c r="KZU94" s="184"/>
      <c r="KZV94" s="184"/>
      <c r="KZW94" s="184"/>
      <c r="KZX94" s="184"/>
      <c r="KZY94" s="184"/>
      <c r="KZZ94" s="184"/>
      <c r="LAA94" s="184"/>
      <c r="LAB94" s="184"/>
      <c r="LAC94" s="184"/>
      <c r="LAD94" s="184"/>
      <c r="LAE94" s="184"/>
      <c r="LAF94" s="183"/>
      <c r="LAG94" s="184"/>
      <c r="LAH94" s="184"/>
      <c r="LAI94" s="184"/>
      <c r="LAJ94" s="184"/>
      <c r="LAK94" s="184"/>
      <c r="LAL94" s="184"/>
      <c r="LAM94" s="184"/>
      <c r="LAN94" s="184"/>
      <c r="LAO94" s="184"/>
      <c r="LAP94" s="184"/>
      <c r="LAQ94" s="184"/>
      <c r="LAR94" s="184"/>
      <c r="LAS94" s="184"/>
      <c r="LAT94" s="184"/>
      <c r="LAU94" s="184"/>
      <c r="LAV94" s="184"/>
      <c r="LAW94" s="183"/>
      <c r="LAX94" s="184"/>
      <c r="LAY94" s="184"/>
      <c r="LAZ94" s="184"/>
      <c r="LBA94" s="184"/>
      <c r="LBB94" s="184"/>
      <c r="LBC94" s="184"/>
      <c r="LBD94" s="184"/>
      <c r="LBE94" s="184"/>
      <c r="LBF94" s="184"/>
      <c r="LBG94" s="184"/>
      <c r="LBH94" s="184"/>
      <c r="LBI94" s="184"/>
      <c r="LBJ94" s="184"/>
      <c r="LBK94" s="184"/>
      <c r="LBL94" s="184"/>
      <c r="LBM94" s="184"/>
      <c r="LBN94" s="183"/>
      <c r="LBO94" s="184"/>
      <c r="LBP94" s="184"/>
      <c r="LBQ94" s="184"/>
      <c r="LBR94" s="184"/>
      <c r="LBS94" s="184"/>
      <c r="LBT94" s="184"/>
      <c r="LBU94" s="184"/>
      <c r="LBV94" s="184"/>
      <c r="LBW94" s="184"/>
      <c r="LBX94" s="184"/>
      <c r="LBY94" s="184"/>
      <c r="LBZ94" s="184"/>
      <c r="LCA94" s="184"/>
      <c r="LCB94" s="184"/>
      <c r="LCC94" s="184"/>
      <c r="LCD94" s="184"/>
      <c r="LCE94" s="183"/>
      <c r="LCF94" s="184"/>
      <c r="LCG94" s="184"/>
      <c r="LCH94" s="184"/>
      <c r="LCI94" s="184"/>
      <c r="LCJ94" s="184"/>
      <c r="LCK94" s="184"/>
      <c r="LCL94" s="184"/>
      <c r="LCM94" s="184"/>
      <c r="LCN94" s="184"/>
      <c r="LCO94" s="184"/>
      <c r="LCP94" s="184"/>
      <c r="LCQ94" s="184"/>
      <c r="LCR94" s="184"/>
      <c r="LCS94" s="184"/>
      <c r="LCT94" s="184"/>
      <c r="LCU94" s="184"/>
      <c r="LCV94" s="183"/>
      <c r="LCW94" s="184"/>
      <c r="LCX94" s="184"/>
      <c r="LCY94" s="184"/>
      <c r="LCZ94" s="184"/>
      <c r="LDA94" s="184"/>
      <c r="LDB94" s="184"/>
      <c r="LDC94" s="184"/>
      <c r="LDD94" s="184"/>
      <c r="LDE94" s="184"/>
      <c r="LDF94" s="184"/>
      <c r="LDG94" s="184"/>
      <c r="LDH94" s="184"/>
      <c r="LDI94" s="184"/>
      <c r="LDJ94" s="184"/>
      <c r="LDK94" s="184"/>
      <c r="LDL94" s="184"/>
      <c r="LDM94" s="183"/>
      <c r="LDN94" s="184"/>
      <c r="LDO94" s="184"/>
      <c r="LDP94" s="184"/>
      <c r="LDQ94" s="184"/>
      <c r="LDR94" s="184"/>
      <c r="LDS94" s="184"/>
      <c r="LDT94" s="184"/>
      <c r="LDU94" s="184"/>
      <c r="LDV94" s="184"/>
      <c r="LDW94" s="184"/>
      <c r="LDX94" s="184"/>
      <c r="LDY94" s="184"/>
      <c r="LDZ94" s="184"/>
      <c r="LEA94" s="184"/>
      <c r="LEB94" s="184"/>
      <c r="LEC94" s="184"/>
      <c r="LED94" s="183"/>
      <c r="LEE94" s="184"/>
      <c r="LEF94" s="184"/>
      <c r="LEG94" s="184"/>
      <c r="LEH94" s="184"/>
      <c r="LEI94" s="184"/>
      <c r="LEJ94" s="184"/>
      <c r="LEK94" s="184"/>
      <c r="LEL94" s="184"/>
      <c r="LEM94" s="184"/>
      <c r="LEN94" s="184"/>
      <c r="LEO94" s="184"/>
      <c r="LEP94" s="184"/>
      <c r="LEQ94" s="184"/>
      <c r="LER94" s="184"/>
      <c r="LES94" s="184"/>
      <c r="LET94" s="184"/>
      <c r="LEU94" s="183"/>
      <c r="LEV94" s="184"/>
      <c r="LEW94" s="184"/>
      <c r="LEX94" s="184"/>
      <c r="LEY94" s="184"/>
      <c r="LEZ94" s="184"/>
      <c r="LFA94" s="184"/>
      <c r="LFB94" s="184"/>
      <c r="LFC94" s="184"/>
      <c r="LFD94" s="184"/>
      <c r="LFE94" s="184"/>
      <c r="LFF94" s="184"/>
      <c r="LFG94" s="184"/>
      <c r="LFH94" s="184"/>
      <c r="LFI94" s="184"/>
      <c r="LFJ94" s="184"/>
      <c r="LFK94" s="184"/>
      <c r="LFL94" s="183"/>
      <c r="LFM94" s="184"/>
      <c r="LFN94" s="184"/>
      <c r="LFO94" s="184"/>
      <c r="LFP94" s="184"/>
      <c r="LFQ94" s="184"/>
      <c r="LFR94" s="184"/>
      <c r="LFS94" s="184"/>
      <c r="LFT94" s="184"/>
      <c r="LFU94" s="184"/>
      <c r="LFV94" s="184"/>
      <c r="LFW94" s="184"/>
      <c r="LFX94" s="184"/>
      <c r="LFY94" s="184"/>
      <c r="LFZ94" s="184"/>
      <c r="LGA94" s="184"/>
      <c r="LGB94" s="184"/>
      <c r="LGC94" s="183"/>
      <c r="LGD94" s="184"/>
      <c r="LGE94" s="184"/>
      <c r="LGF94" s="184"/>
      <c r="LGG94" s="184"/>
      <c r="LGH94" s="184"/>
      <c r="LGI94" s="184"/>
      <c r="LGJ94" s="184"/>
      <c r="LGK94" s="184"/>
      <c r="LGL94" s="184"/>
      <c r="LGM94" s="184"/>
      <c r="LGN94" s="184"/>
      <c r="LGO94" s="184"/>
      <c r="LGP94" s="184"/>
      <c r="LGQ94" s="184"/>
      <c r="LGR94" s="184"/>
      <c r="LGS94" s="184"/>
      <c r="LGT94" s="183"/>
      <c r="LGU94" s="184"/>
      <c r="LGV94" s="184"/>
      <c r="LGW94" s="184"/>
      <c r="LGX94" s="184"/>
      <c r="LGY94" s="184"/>
      <c r="LGZ94" s="184"/>
      <c r="LHA94" s="184"/>
      <c r="LHB94" s="184"/>
      <c r="LHC94" s="184"/>
      <c r="LHD94" s="184"/>
      <c r="LHE94" s="184"/>
      <c r="LHF94" s="184"/>
      <c r="LHG94" s="184"/>
      <c r="LHH94" s="184"/>
      <c r="LHI94" s="184"/>
      <c r="LHJ94" s="184"/>
      <c r="LHK94" s="183"/>
      <c r="LHL94" s="184"/>
      <c r="LHM94" s="184"/>
      <c r="LHN94" s="184"/>
      <c r="LHO94" s="184"/>
      <c r="LHP94" s="184"/>
      <c r="LHQ94" s="184"/>
      <c r="LHR94" s="184"/>
      <c r="LHS94" s="184"/>
      <c r="LHT94" s="184"/>
      <c r="LHU94" s="184"/>
      <c r="LHV94" s="184"/>
      <c r="LHW94" s="184"/>
      <c r="LHX94" s="184"/>
      <c r="LHY94" s="184"/>
      <c r="LHZ94" s="184"/>
      <c r="LIA94" s="184"/>
      <c r="LIB94" s="183"/>
      <c r="LIC94" s="184"/>
      <c r="LID94" s="184"/>
      <c r="LIE94" s="184"/>
      <c r="LIF94" s="184"/>
      <c r="LIG94" s="184"/>
      <c r="LIH94" s="184"/>
      <c r="LII94" s="184"/>
      <c r="LIJ94" s="184"/>
      <c r="LIK94" s="184"/>
      <c r="LIL94" s="184"/>
      <c r="LIM94" s="184"/>
      <c r="LIN94" s="184"/>
      <c r="LIO94" s="184"/>
      <c r="LIP94" s="184"/>
      <c r="LIQ94" s="184"/>
      <c r="LIR94" s="184"/>
      <c r="LIS94" s="183"/>
      <c r="LIT94" s="184"/>
      <c r="LIU94" s="184"/>
      <c r="LIV94" s="184"/>
      <c r="LIW94" s="184"/>
      <c r="LIX94" s="184"/>
      <c r="LIY94" s="184"/>
      <c r="LIZ94" s="184"/>
      <c r="LJA94" s="184"/>
      <c r="LJB94" s="184"/>
      <c r="LJC94" s="184"/>
      <c r="LJD94" s="184"/>
      <c r="LJE94" s="184"/>
      <c r="LJF94" s="184"/>
      <c r="LJG94" s="184"/>
      <c r="LJH94" s="184"/>
      <c r="LJI94" s="184"/>
      <c r="LJJ94" s="183"/>
      <c r="LJK94" s="184"/>
      <c r="LJL94" s="184"/>
      <c r="LJM94" s="184"/>
      <c r="LJN94" s="184"/>
      <c r="LJO94" s="184"/>
      <c r="LJP94" s="184"/>
      <c r="LJQ94" s="184"/>
      <c r="LJR94" s="184"/>
      <c r="LJS94" s="184"/>
      <c r="LJT94" s="184"/>
      <c r="LJU94" s="184"/>
      <c r="LJV94" s="184"/>
      <c r="LJW94" s="184"/>
      <c r="LJX94" s="184"/>
      <c r="LJY94" s="184"/>
      <c r="LJZ94" s="184"/>
      <c r="LKA94" s="183"/>
      <c r="LKB94" s="184"/>
      <c r="LKC94" s="184"/>
      <c r="LKD94" s="184"/>
      <c r="LKE94" s="184"/>
      <c r="LKF94" s="184"/>
      <c r="LKG94" s="184"/>
      <c r="LKH94" s="184"/>
      <c r="LKI94" s="184"/>
      <c r="LKJ94" s="184"/>
      <c r="LKK94" s="184"/>
      <c r="LKL94" s="184"/>
      <c r="LKM94" s="184"/>
      <c r="LKN94" s="184"/>
      <c r="LKO94" s="184"/>
      <c r="LKP94" s="184"/>
      <c r="LKQ94" s="184"/>
      <c r="LKR94" s="183"/>
      <c r="LKS94" s="184"/>
      <c r="LKT94" s="184"/>
      <c r="LKU94" s="184"/>
      <c r="LKV94" s="184"/>
      <c r="LKW94" s="184"/>
      <c r="LKX94" s="184"/>
      <c r="LKY94" s="184"/>
      <c r="LKZ94" s="184"/>
      <c r="LLA94" s="184"/>
      <c r="LLB94" s="184"/>
      <c r="LLC94" s="184"/>
      <c r="LLD94" s="184"/>
      <c r="LLE94" s="184"/>
      <c r="LLF94" s="184"/>
      <c r="LLG94" s="184"/>
      <c r="LLH94" s="184"/>
      <c r="LLI94" s="183"/>
      <c r="LLJ94" s="184"/>
      <c r="LLK94" s="184"/>
      <c r="LLL94" s="184"/>
      <c r="LLM94" s="184"/>
      <c r="LLN94" s="184"/>
      <c r="LLO94" s="184"/>
      <c r="LLP94" s="184"/>
      <c r="LLQ94" s="184"/>
      <c r="LLR94" s="184"/>
      <c r="LLS94" s="184"/>
      <c r="LLT94" s="184"/>
      <c r="LLU94" s="184"/>
      <c r="LLV94" s="184"/>
      <c r="LLW94" s="184"/>
      <c r="LLX94" s="184"/>
      <c r="LLY94" s="184"/>
      <c r="LLZ94" s="183"/>
      <c r="LMA94" s="184"/>
      <c r="LMB94" s="184"/>
      <c r="LMC94" s="184"/>
      <c r="LMD94" s="184"/>
      <c r="LME94" s="184"/>
      <c r="LMF94" s="184"/>
      <c r="LMG94" s="184"/>
      <c r="LMH94" s="184"/>
      <c r="LMI94" s="184"/>
      <c r="LMJ94" s="184"/>
      <c r="LMK94" s="184"/>
      <c r="LML94" s="184"/>
      <c r="LMM94" s="184"/>
      <c r="LMN94" s="184"/>
      <c r="LMO94" s="184"/>
      <c r="LMP94" s="184"/>
      <c r="LMQ94" s="183"/>
      <c r="LMR94" s="184"/>
      <c r="LMS94" s="184"/>
      <c r="LMT94" s="184"/>
      <c r="LMU94" s="184"/>
      <c r="LMV94" s="184"/>
      <c r="LMW94" s="184"/>
      <c r="LMX94" s="184"/>
      <c r="LMY94" s="184"/>
      <c r="LMZ94" s="184"/>
      <c r="LNA94" s="184"/>
      <c r="LNB94" s="184"/>
      <c r="LNC94" s="184"/>
      <c r="LND94" s="184"/>
      <c r="LNE94" s="184"/>
      <c r="LNF94" s="184"/>
      <c r="LNG94" s="184"/>
      <c r="LNH94" s="183"/>
      <c r="LNI94" s="184"/>
      <c r="LNJ94" s="184"/>
      <c r="LNK94" s="184"/>
      <c r="LNL94" s="184"/>
      <c r="LNM94" s="184"/>
      <c r="LNN94" s="184"/>
      <c r="LNO94" s="184"/>
      <c r="LNP94" s="184"/>
      <c r="LNQ94" s="184"/>
      <c r="LNR94" s="184"/>
      <c r="LNS94" s="184"/>
      <c r="LNT94" s="184"/>
      <c r="LNU94" s="184"/>
      <c r="LNV94" s="184"/>
      <c r="LNW94" s="184"/>
      <c r="LNX94" s="184"/>
      <c r="LNY94" s="183"/>
      <c r="LNZ94" s="184"/>
      <c r="LOA94" s="184"/>
      <c r="LOB94" s="184"/>
      <c r="LOC94" s="184"/>
      <c r="LOD94" s="184"/>
      <c r="LOE94" s="184"/>
      <c r="LOF94" s="184"/>
      <c r="LOG94" s="184"/>
      <c r="LOH94" s="184"/>
      <c r="LOI94" s="184"/>
      <c r="LOJ94" s="184"/>
      <c r="LOK94" s="184"/>
      <c r="LOL94" s="184"/>
      <c r="LOM94" s="184"/>
      <c r="LON94" s="184"/>
      <c r="LOO94" s="184"/>
      <c r="LOP94" s="183"/>
      <c r="LOQ94" s="184"/>
      <c r="LOR94" s="184"/>
      <c r="LOS94" s="184"/>
      <c r="LOT94" s="184"/>
      <c r="LOU94" s="184"/>
      <c r="LOV94" s="184"/>
      <c r="LOW94" s="184"/>
      <c r="LOX94" s="184"/>
      <c r="LOY94" s="184"/>
      <c r="LOZ94" s="184"/>
      <c r="LPA94" s="184"/>
      <c r="LPB94" s="184"/>
      <c r="LPC94" s="184"/>
      <c r="LPD94" s="184"/>
      <c r="LPE94" s="184"/>
      <c r="LPF94" s="184"/>
      <c r="LPG94" s="183"/>
      <c r="LPH94" s="184"/>
      <c r="LPI94" s="184"/>
      <c r="LPJ94" s="184"/>
      <c r="LPK94" s="184"/>
      <c r="LPL94" s="184"/>
      <c r="LPM94" s="184"/>
      <c r="LPN94" s="184"/>
      <c r="LPO94" s="184"/>
      <c r="LPP94" s="184"/>
      <c r="LPQ94" s="184"/>
      <c r="LPR94" s="184"/>
      <c r="LPS94" s="184"/>
      <c r="LPT94" s="184"/>
      <c r="LPU94" s="184"/>
      <c r="LPV94" s="184"/>
      <c r="LPW94" s="184"/>
      <c r="LPX94" s="183"/>
      <c r="LPY94" s="184"/>
      <c r="LPZ94" s="184"/>
      <c r="LQA94" s="184"/>
      <c r="LQB94" s="184"/>
      <c r="LQC94" s="184"/>
      <c r="LQD94" s="184"/>
      <c r="LQE94" s="184"/>
      <c r="LQF94" s="184"/>
      <c r="LQG94" s="184"/>
      <c r="LQH94" s="184"/>
      <c r="LQI94" s="184"/>
      <c r="LQJ94" s="184"/>
      <c r="LQK94" s="184"/>
      <c r="LQL94" s="184"/>
      <c r="LQM94" s="184"/>
      <c r="LQN94" s="184"/>
      <c r="LQO94" s="183"/>
      <c r="LQP94" s="184"/>
      <c r="LQQ94" s="184"/>
      <c r="LQR94" s="184"/>
      <c r="LQS94" s="184"/>
      <c r="LQT94" s="184"/>
      <c r="LQU94" s="184"/>
      <c r="LQV94" s="184"/>
      <c r="LQW94" s="184"/>
      <c r="LQX94" s="184"/>
      <c r="LQY94" s="184"/>
      <c r="LQZ94" s="184"/>
      <c r="LRA94" s="184"/>
      <c r="LRB94" s="184"/>
      <c r="LRC94" s="184"/>
      <c r="LRD94" s="184"/>
      <c r="LRE94" s="184"/>
      <c r="LRF94" s="183"/>
      <c r="LRG94" s="184"/>
      <c r="LRH94" s="184"/>
      <c r="LRI94" s="184"/>
      <c r="LRJ94" s="184"/>
      <c r="LRK94" s="184"/>
      <c r="LRL94" s="184"/>
      <c r="LRM94" s="184"/>
      <c r="LRN94" s="184"/>
      <c r="LRO94" s="184"/>
      <c r="LRP94" s="184"/>
      <c r="LRQ94" s="184"/>
      <c r="LRR94" s="184"/>
      <c r="LRS94" s="184"/>
      <c r="LRT94" s="184"/>
      <c r="LRU94" s="184"/>
      <c r="LRV94" s="184"/>
      <c r="LRW94" s="183"/>
      <c r="LRX94" s="184"/>
      <c r="LRY94" s="184"/>
      <c r="LRZ94" s="184"/>
      <c r="LSA94" s="184"/>
      <c r="LSB94" s="184"/>
      <c r="LSC94" s="184"/>
      <c r="LSD94" s="184"/>
      <c r="LSE94" s="184"/>
      <c r="LSF94" s="184"/>
      <c r="LSG94" s="184"/>
      <c r="LSH94" s="184"/>
      <c r="LSI94" s="184"/>
      <c r="LSJ94" s="184"/>
      <c r="LSK94" s="184"/>
      <c r="LSL94" s="184"/>
      <c r="LSM94" s="184"/>
      <c r="LSN94" s="183"/>
      <c r="LSO94" s="184"/>
      <c r="LSP94" s="184"/>
      <c r="LSQ94" s="184"/>
      <c r="LSR94" s="184"/>
      <c r="LSS94" s="184"/>
      <c r="LST94" s="184"/>
      <c r="LSU94" s="184"/>
      <c r="LSV94" s="184"/>
      <c r="LSW94" s="184"/>
      <c r="LSX94" s="184"/>
      <c r="LSY94" s="184"/>
      <c r="LSZ94" s="184"/>
      <c r="LTA94" s="184"/>
      <c r="LTB94" s="184"/>
      <c r="LTC94" s="184"/>
      <c r="LTD94" s="184"/>
      <c r="LTE94" s="183"/>
      <c r="LTF94" s="184"/>
      <c r="LTG94" s="184"/>
      <c r="LTH94" s="184"/>
      <c r="LTI94" s="184"/>
      <c r="LTJ94" s="184"/>
      <c r="LTK94" s="184"/>
      <c r="LTL94" s="184"/>
      <c r="LTM94" s="184"/>
      <c r="LTN94" s="184"/>
      <c r="LTO94" s="184"/>
      <c r="LTP94" s="184"/>
      <c r="LTQ94" s="184"/>
      <c r="LTR94" s="184"/>
      <c r="LTS94" s="184"/>
      <c r="LTT94" s="184"/>
      <c r="LTU94" s="184"/>
      <c r="LTV94" s="183"/>
      <c r="LTW94" s="184"/>
      <c r="LTX94" s="184"/>
      <c r="LTY94" s="184"/>
      <c r="LTZ94" s="184"/>
      <c r="LUA94" s="184"/>
      <c r="LUB94" s="184"/>
      <c r="LUC94" s="184"/>
      <c r="LUD94" s="184"/>
      <c r="LUE94" s="184"/>
      <c r="LUF94" s="184"/>
      <c r="LUG94" s="184"/>
      <c r="LUH94" s="184"/>
      <c r="LUI94" s="184"/>
      <c r="LUJ94" s="184"/>
      <c r="LUK94" s="184"/>
      <c r="LUL94" s="184"/>
      <c r="LUM94" s="183"/>
      <c r="LUN94" s="184"/>
      <c r="LUO94" s="184"/>
      <c r="LUP94" s="184"/>
      <c r="LUQ94" s="184"/>
      <c r="LUR94" s="184"/>
      <c r="LUS94" s="184"/>
      <c r="LUT94" s="184"/>
      <c r="LUU94" s="184"/>
      <c r="LUV94" s="184"/>
      <c r="LUW94" s="184"/>
      <c r="LUX94" s="184"/>
      <c r="LUY94" s="184"/>
      <c r="LUZ94" s="184"/>
      <c r="LVA94" s="184"/>
      <c r="LVB94" s="184"/>
      <c r="LVC94" s="184"/>
      <c r="LVD94" s="183"/>
      <c r="LVE94" s="184"/>
      <c r="LVF94" s="184"/>
      <c r="LVG94" s="184"/>
      <c r="LVH94" s="184"/>
      <c r="LVI94" s="184"/>
      <c r="LVJ94" s="184"/>
      <c r="LVK94" s="184"/>
      <c r="LVL94" s="184"/>
      <c r="LVM94" s="184"/>
      <c r="LVN94" s="184"/>
      <c r="LVO94" s="184"/>
      <c r="LVP94" s="184"/>
      <c r="LVQ94" s="184"/>
      <c r="LVR94" s="184"/>
      <c r="LVS94" s="184"/>
      <c r="LVT94" s="184"/>
      <c r="LVU94" s="183"/>
      <c r="LVV94" s="184"/>
      <c r="LVW94" s="184"/>
      <c r="LVX94" s="184"/>
      <c r="LVY94" s="184"/>
      <c r="LVZ94" s="184"/>
      <c r="LWA94" s="184"/>
      <c r="LWB94" s="184"/>
      <c r="LWC94" s="184"/>
      <c r="LWD94" s="184"/>
      <c r="LWE94" s="184"/>
      <c r="LWF94" s="184"/>
      <c r="LWG94" s="184"/>
      <c r="LWH94" s="184"/>
      <c r="LWI94" s="184"/>
      <c r="LWJ94" s="184"/>
      <c r="LWK94" s="184"/>
      <c r="LWL94" s="183"/>
      <c r="LWM94" s="184"/>
      <c r="LWN94" s="184"/>
      <c r="LWO94" s="184"/>
      <c r="LWP94" s="184"/>
      <c r="LWQ94" s="184"/>
      <c r="LWR94" s="184"/>
      <c r="LWS94" s="184"/>
      <c r="LWT94" s="184"/>
      <c r="LWU94" s="184"/>
      <c r="LWV94" s="184"/>
      <c r="LWW94" s="184"/>
      <c r="LWX94" s="184"/>
      <c r="LWY94" s="184"/>
      <c r="LWZ94" s="184"/>
      <c r="LXA94" s="184"/>
      <c r="LXB94" s="184"/>
      <c r="LXC94" s="183"/>
      <c r="LXD94" s="184"/>
      <c r="LXE94" s="184"/>
      <c r="LXF94" s="184"/>
      <c r="LXG94" s="184"/>
      <c r="LXH94" s="184"/>
      <c r="LXI94" s="184"/>
      <c r="LXJ94" s="184"/>
      <c r="LXK94" s="184"/>
      <c r="LXL94" s="184"/>
      <c r="LXM94" s="184"/>
      <c r="LXN94" s="184"/>
      <c r="LXO94" s="184"/>
      <c r="LXP94" s="184"/>
      <c r="LXQ94" s="184"/>
      <c r="LXR94" s="184"/>
      <c r="LXS94" s="184"/>
      <c r="LXT94" s="183"/>
      <c r="LXU94" s="184"/>
      <c r="LXV94" s="184"/>
      <c r="LXW94" s="184"/>
      <c r="LXX94" s="184"/>
      <c r="LXY94" s="184"/>
      <c r="LXZ94" s="184"/>
      <c r="LYA94" s="184"/>
      <c r="LYB94" s="184"/>
      <c r="LYC94" s="184"/>
      <c r="LYD94" s="184"/>
      <c r="LYE94" s="184"/>
      <c r="LYF94" s="184"/>
      <c r="LYG94" s="184"/>
      <c r="LYH94" s="184"/>
      <c r="LYI94" s="184"/>
      <c r="LYJ94" s="184"/>
      <c r="LYK94" s="183"/>
      <c r="LYL94" s="184"/>
      <c r="LYM94" s="184"/>
      <c r="LYN94" s="184"/>
      <c r="LYO94" s="184"/>
      <c r="LYP94" s="184"/>
      <c r="LYQ94" s="184"/>
      <c r="LYR94" s="184"/>
      <c r="LYS94" s="184"/>
      <c r="LYT94" s="184"/>
      <c r="LYU94" s="184"/>
      <c r="LYV94" s="184"/>
      <c r="LYW94" s="184"/>
      <c r="LYX94" s="184"/>
      <c r="LYY94" s="184"/>
      <c r="LYZ94" s="184"/>
      <c r="LZA94" s="184"/>
      <c r="LZB94" s="183"/>
      <c r="LZC94" s="184"/>
      <c r="LZD94" s="184"/>
      <c r="LZE94" s="184"/>
      <c r="LZF94" s="184"/>
      <c r="LZG94" s="184"/>
      <c r="LZH94" s="184"/>
      <c r="LZI94" s="184"/>
      <c r="LZJ94" s="184"/>
      <c r="LZK94" s="184"/>
      <c r="LZL94" s="184"/>
      <c r="LZM94" s="184"/>
      <c r="LZN94" s="184"/>
      <c r="LZO94" s="184"/>
      <c r="LZP94" s="184"/>
      <c r="LZQ94" s="184"/>
      <c r="LZR94" s="184"/>
      <c r="LZS94" s="183"/>
      <c r="LZT94" s="184"/>
      <c r="LZU94" s="184"/>
      <c r="LZV94" s="184"/>
      <c r="LZW94" s="184"/>
      <c r="LZX94" s="184"/>
      <c r="LZY94" s="184"/>
      <c r="LZZ94" s="184"/>
      <c r="MAA94" s="184"/>
      <c r="MAB94" s="184"/>
      <c r="MAC94" s="184"/>
      <c r="MAD94" s="184"/>
      <c r="MAE94" s="184"/>
      <c r="MAF94" s="184"/>
      <c r="MAG94" s="184"/>
      <c r="MAH94" s="184"/>
      <c r="MAI94" s="184"/>
      <c r="MAJ94" s="183"/>
      <c r="MAK94" s="184"/>
      <c r="MAL94" s="184"/>
      <c r="MAM94" s="184"/>
      <c r="MAN94" s="184"/>
      <c r="MAO94" s="184"/>
      <c r="MAP94" s="184"/>
      <c r="MAQ94" s="184"/>
      <c r="MAR94" s="184"/>
      <c r="MAS94" s="184"/>
      <c r="MAT94" s="184"/>
      <c r="MAU94" s="184"/>
      <c r="MAV94" s="184"/>
      <c r="MAW94" s="184"/>
      <c r="MAX94" s="184"/>
      <c r="MAY94" s="184"/>
      <c r="MAZ94" s="184"/>
      <c r="MBA94" s="183"/>
      <c r="MBB94" s="184"/>
      <c r="MBC94" s="184"/>
      <c r="MBD94" s="184"/>
      <c r="MBE94" s="184"/>
      <c r="MBF94" s="184"/>
      <c r="MBG94" s="184"/>
      <c r="MBH94" s="184"/>
      <c r="MBI94" s="184"/>
      <c r="MBJ94" s="184"/>
      <c r="MBK94" s="184"/>
      <c r="MBL94" s="184"/>
      <c r="MBM94" s="184"/>
      <c r="MBN94" s="184"/>
      <c r="MBO94" s="184"/>
      <c r="MBP94" s="184"/>
      <c r="MBQ94" s="184"/>
      <c r="MBR94" s="183"/>
      <c r="MBS94" s="184"/>
      <c r="MBT94" s="184"/>
      <c r="MBU94" s="184"/>
      <c r="MBV94" s="184"/>
      <c r="MBW94" s="184"/>
      <c r="MBX94" s="184"/>
      <c r="MBY94" s="184"/>
      <c r="MBZ94" s="184"/>
      <c r="MCA94" s="184"/>
      <c r="MCB94" s="184"/>
      <c r="MCC94" s="184"/>
      <c r="MCD94" s="184"/>
      <c r="MCE94" s="184"/>
      <c r="MCF94" s="184"/>
      <c r="MCG94" s="184"/>
      <c r="MCH94" s="184"/>
      <c r="MCI94" s="183"/>
      <c r="MCJ94" s="184"/>
      <c r="MCK94" s="184"/>
      <c r="MCL94" s="184"/>
      <c r="MCM94" s="184"/>
      <c r="MCN94" s="184"/>
      <c r="MCO94" s="184"/>
      <c r="MCP94" s="184"/>
      <c r="MCQ94" s="184"/>
      <c r="MCR94" s="184"/>
      <c r="MCS94" s="184"/>
      <c r="MCT94" s="184"/>
      <c r="MCU94" s="184"/>
      <c r="MCV94" s="184"/>
      <c r="MCW94" s="184"/>
      <c r="MCX94" s="184"/>
      <c r="MCY94" s="184"/>
      <c r="MCZ94" s="183"/>
      <c r="MDA94" s="184"/>
      <c r="MDB94" s="184"/>
      <c r="MDC94" s="184"/>
      <c r="MDD94" s="184"/>
      <c r="MDE94" s="184"/>
      <c r="MDF94" s="184"/>
      <c r="MDG94" s="184"/>
      <c r="MDH94" s="184"/>
      <c r="MDI94" s="184"/>
      <c r="MDJ94" s="184"/>
      <c r="MDK94" s="184"/>
      <c r="MDL94" s="184"/>
      <c r="MDM94" s="184"/>
      <c r="MDN94" s="184"/>
      <c r="MDO94" s="184"/>
      <c r="MDP94" s="184"/>
      <c r="MDQ94" s="183"/>
      <c r="MDR94" s="184"/>
      <c r="MDS94" s="184"/>
      <c r="MDT94" s="184"/>
      <c r="MDU94" s="184"/>
      <c r="MDV94" s="184"/>
      <c r="MDW94" s="184"/>
      <c r="MDX94" s="184"/>
      <c r="MDY94" s="184"/>
      <c r="MDZ94" s="184"/>
      <c r="MEA94" s="184"/>
      <c r="MEB94" s="184"/>
      <c r="MEC94" s="184"/>
      <c r="MED94" s="184"/>
      <c r="MEE94" s="184"/>
      <c r="MEF94" s="184"/>
      <c r="MEG94" s="184"/>
      <c r="MEH94" s="183"/>
      <c r="MEI94" s="184"/>
      <c r="MEJ94" s="184"/>
      <c r="MEK94" s="184"/>
      <c r="MEL94" s="184"/>
      <c r="MEM94" s="184"/>
      <c r="MEN94" s="184"/>
      <c r="MEO94" s="184"/>
      <c r="MEP94" s="184"/>
      <c r="MEQ94" s="184"/>
      <c r="MER94" s="184"/>
      <c r="MES94" s="184"/>
      <c r="MET94" s="184"/>
      <c r="MEU94" s="184"/>
      <c r="MEV94" s="184"/>
      <c r="MEW94" s="184"/>
      <c r="MEX94" s="184"/>
      <c r="MEY94" s="183"/>
      <c r="MEZ94" s="184"/>
      <c r="MFA94" s="184"/>
      <c r="MFB94" s="184"/>
      <c r="MFC94" s="184"/>
      <c r="MFD94" s="184"/>
      <c r="MFE94" s="184"/>
      <c r="MFF94" s="184"/>
      <c r="MFG94" s="184"/>
      <c r="MFH94" s="184"/>
      <c r="MFI94" s="184"/>
      <c r="MFJ94" s="184"/>
      <c r="MFK94" s="184"/>
      <c r="MFL94" s="184"/>
      <c r="MFM94" s="184"/>
      <c r="MFN94" s="184"/>
      <c r="MFO94" s="184"/>
      <c r="MFP94" s="183"/>
      <c r="MFQ94" s="184"/>
      <c r="MFR94" s="184"/>
      <c r="MFS94" s="184"/>
      <c r="MFT94" s="184"/>
      <c r="MFU94" s="184"/>
      <c r="MFV94" s="184"/>
      <c r="MFW94" s="184"/>
      <c r="MFX94" s="184"/>
      <c r="MFY94" s="184"/>
      <c r="MFZ94" s="184"/>
      <c r="MGA94" s="184"/>
      <c r="MGB94" s="184"/>
      <c r="MGC94" s="184"/>
      <c r="MGD94" s="184"/>
      <c r="MGE94" s="184"/>
      <c r="MGF94" s="184"/>
      <c r="MGG94" s="183"/>
      <c r="MGH94" s="184"/>
      <c r="MGI94" s="184"/>
      <c r="MGJ94" s="184"/>
      <c r="MGK94" s="184"/>
      <c r="MGL94" s="184"/>
      <c r="MGM94" s="184"/>
      <c r="MGN94" s="184"/>
      <c r="MGO94" s="184"/>
      <c r="MGP94" s="184"/>
      <c r="MGQ94" s="184"/>
      <c r="MGR94" s="184"/>
      <c r="MGS94" s="184"/>
      <c r="MGT94" s="184"/>
      <c r="MGU94" s="184"/>
      <c r="MGV94" s="184"/>
      <c r="MGW94" s="184"/>
      <c r="MGX94" s="183"/>
      <c r="MGY94" s="184"/>
      <c r="MGZ94" s="184"/>
      <c r="MHA94" s="184"/>
      <c r="MHB94" s="184"/>
      <c r="MHC94" s="184"/>
      <c r="MHD94" s="184"/>
      <c r="MHE94" s="184"/>
      <c r="MHF94" s="184"/>
      <c r="MHG94" s="184"/>
      <c r="MHH94" s="184"/>
      <c r="MHI94" s="184"/>
      <c r="MHJ94" s="184"/>
      <c r="MHK94" s="184"/>
      <c r="MHL94" s="184"/>
      <c r="MHM94" s="184"/>
      <c r="MHN94" s="184"/>
      <c r="MHO94" s="183"/>
      <c r="MHP94" s="184"/>
      <c r="MHQ94" s="184"/>
      <c r="MHR94" s="184"/>
      <c r="MHS94" s="184"/>
      <c r="MHT94" s="184"/>
      <c r="MHU94" s="184"/>
      <c r="MHV94" s="184"/>
      <c r="MHW94" s="184"/>
      <c r="MHX94" s="184"/>
      <c r="MHY94" s="184"/>
      <c r="MHZ94" s="184"/>
      <c r="MIA94" s="184"/>
      <c r="MIB94" s="184"/>
      <c r="MIC94" s="184"/>
      <c r="MID94" s="184"/>
      <c r="MIE94" s="184"/>
      <c r="MIF94" s="183"/>
      <c r="MIG94" s="184"/>
      <c r="MIH94" s="184"/>
      <c r="MII94" s="184"/>
      <c r="MIJ94" s="184"/>
      <c r="MIK94" s="184"/>
      <c r="MIL94" s="184"/>
      <c r="MIM94" s="184"/>
      <c r="MIN94" s="184"/>
      <c r="MIO94" s="184"/>
      <c r="MIP94" s="184"/>
      <c r="MIQ94" s="184"/>
      <c r="MIR94" s="184"/>
      <c r="MIS94" s="184"/>
      <c r="MIT94" s="184"/>
      <c r="MIU94" s="184"/>
      <c r="MIV94" s="184"/>
      <c r="MIW94" s="183"/>
      <c r="MIX94" s="184"/>
      <c r="MIY94" s="184"/>
      <c r="MIZ94" s="184"/>
      <c r="MJA94" s="184"/>
      <c r="MJB94" s="184"/>
      <c r="MJC94" s="184"/>
      <c r="MJD94" s="184"/>
      <c r="MJE94" s="184"/>
      <c r="MJF94" s="184"/>
      <c r="MJG94" s="184"/>
      <c r="MJH94" s="184"/>
      <c r="MJI94" s="184"/>
      <c r="MJJ94" s="184"/>
      <c r="MJK94" s="184"/>
      <c r="MJL94" s="184"/>
      <c r="MJM94" s="184"/>
      <c r="MJN94" s="183"/>
      <c r="MJO94" s="184"/>
      <c r="MJP94" s="184"/>
      <c r="MJQ94" s="184"/>
      <c r="MJR94" s="184"/>
      <c r="MJS94" s="184"/>
      <c r="MJT94" s="184"/>
      <c r="MJU94" s="184"/>
      <c r="MJV94" s="184"/>
      <c r="MJW94" s="184"/>
      <c r="MJX94" s="184"/>
      <c r="MJY94" s="184"/>
      <c r="MJZ94" s="184"/>
      <c r="MKA94" s="184"/>
      <c r="MKB94" s="184"/>
      <c r="MKC94" s="184"/>
      <c r="MKD94" s="184"/>
      <c r="MKE94" s="183"/>
      <c r="MKF94" s="184"/>
      <c r="MKG94" s="184"/>
      <c r="MKH94" s="184"/>
      <c r="MKI94" s="184"/>
      <c r="MKJ94" s="184"/>
      <c r="MKK94" s="184"/>
      <c r="MKL94" s="184"/>
      <c r="MKM94" s="184"/>
      <c r="MKN94" s="184"/>
      <c r="MKO94" s="184"/>
      <c r="MKP94" s="184"/>
      <c r="MKQ94" s="184"/>
      <c r="MKR94" s="184"/>
      <c r="MKS94" s="184"/>
      <c r="MKT94" s="184"/>
      <c r="MKU94" s="184"/>
      <c r="MKV94" s="183"/>
      <c r="MKW94" s="184"/>
      <c r="MKX94" s="184"/>
      <c r="MKY94" s="184"/>
      <c r="MKZ94" s="184"/>
      <c r="MLA94" s="184"/>
      <c r="MLB94" s="184"/>
      <c r="MLC94" s="184"/>
      <c r="MLD94" s="184"/>
      <c r="MLE94" s="184"/>
      <c r="MLF94" s="184"/>
      <c r="MLG94" s="184"/>
      <c r="MLH94" s="184"/>
      <c r="MLI94" s="184"/>
      <c r="MLJ94" s="184"/>
      <c r="MLK94" s="184"/>
      <c r="MLL94" s="184"/>
      <c r="MLM94" s="183"/>
      <c r="MLN94" s="184"/>
      <c r="MLO94" s="184"/>
      <c r="MLP94" s="184"/>
      <c r="MLQ94" s="184"/>
      <c r="MLR94" s="184"/>
      <c r="MLS94" s="184"/>
      <c r="MLT94" s="184"/>
      <c r="MLU94" s="184"/>
      <c r="MLV94" s="184"/>
      <c r="MLW94" s="184"/>
      <c r="MLX94" s="184"/>
      <c r="MLY94" s="184"/>
      <c r="MLZ94" s="184"/>
      <c r="MMA94" s="184"/>
      <c r="MMB94" s="184"/>
      <c r="MMC94" s="184"/>
      <c r="MMD94" s="183"/>
      <c r="MME94" s="184"/>
      <c r="MMF94" s="184"/>
      <c r="MMG94" s="184"/>
      <c r="MMH94" s="184"/>
      <c r="MMI94" s="184"/>
      <c r="MMJ94" s="184"/>
      <c r="MMK94" s="184"/>
      <c r="MML94" s="184"/>
      <c r="MMM94" s="184"/>
      <c r="MMN94" s="184"/>
      <c r="MMO94" s="184"/>
      <c r="MMP94" s="184"/>
      <c r="MMQ94" s="184"/>
      <c r="MMR94" s="184"/>
      <c r="MMS94" s="184"/>
      <c r="MMT94" s="184"/>
      <c r="MMU94" s="183"/>
      <c r="MMV94" s="184"/>
      <c r="MMW94" s="184"/>
      <c r="MMX94" s="184"/>
      <c r="MMY94" s="184"/>
      <c r="MMZ94" s="184"/>
      <c r="MNA94" s="184"/>
      <c r="MNB94" s="184"/>
      <c r="MNC94" s="184"/>
      <c r="MND94" s="184"/>
      <c r="MNE94" s="184"/>
      <c r="MNF94" s="184"/>
      <c r="MNG94" s="184"/>
      <c r="MNH94" s="184"/>
      <c r="MNI94" s="184"/>
      <c r="MNJ94" s="184"/>
      <c r="MNK94" s="184"/>
      <c r="MNL94" s="183"/>
      <c r="MNM94" s="184"/>
      <c r="MNN94" s="184"/>
      <c r="MNO94" s="184"/>
      <c r="MNP94" s="184"/>
      <c r="MNQ94" s="184"/>
      <c r="MNR94" s="184"/>
      <c r="MNS94" s="184"/>
      <c r="MNT94" s="184"/>
      <c r="MNU94" s="184"/>
      <c r="MNV94" s="184"/>
      <c r="MNW94" s="184"/>
      <c r="MNX94" s="184"/>
      <c r="MNY94" s="184"/>
      <c r="MNZ94" s="184"/>
      <c r="MOA94" s="184"/>
      <c r="MOB94" s="184"/>
      <c r="MOC94" s="183"/>
      <c r="MOD94" s="184"/>
      <c r="MOE94" s="184"/>
      <c r="MOF94" s="184"/>
      <c r="MOG94" s="184"/>
      <c r="MOH94" s="184"/>
      <c r="MOI94" s="184"/>
      <c r="MOJ94" s="184"/>
      <c r="MOK94" s="184"/>
      <c r="MOL94" s="184"/>
      <c r="MOM94" s="184"/>
      <c r="MON94" s="184"/>
      <c r="MOO94" s="184"/>
      <c r="MOP94" s="184"/>
      <c r="MOQ94" s="184"/>
      <c r="MOR94" s="184"/>
      <c r="MOS94" s="184"/>
      <c r="MOT94" s="183"/>
      <c r="MOU94" s="184"/>
      <c r="MOV94" s="184"/>
      <c r="MOW94" s="184"/>
      <c r="MOX94" s="184"/>
      <c r="MOY94" s="184"/>
      <c r="MOZ94" s="184"/>
      <c r="MPA94" s="184"/>
      <c r="MPB94" s="184"/>
      <c r="MPC94" s="184"/>
      <c r="MPD94" s="184"/>
      <c r="MPE94" s="184"/>
      <c r="MPF94" s="184"/>
      <c r="MPG94" s="184"/>
      <c r="MPH94" s="184"/>
      <c r="MPI94" s="184"/>
      <c r="MPJ94" s="184"/>
      <c r="MPK94" s="183"/>
      <c r="MPL94" s="184"/>
      <c r="MPM94" s="184"/>
      <c r="MPN94" s="184"/>
      <c r="MPO94" s="184"/>
      <c r="MPP94" s="184"/>
      <c r="MPQ94" s="184"/>
      <c r="MPR94" s="184"/>
      <c r="MPS94" s="184"/>
      <c r="MPT94" s="184"/>
      <c r="MPU94" s="184"/>
      <c r="MPV94" s="184"/>
      <c r="MPW94" s="184"/>
      <c r="MPX94" s="184"/>
      <c r="MPY94" s="184"/>
      <c r="MPZ94" s="184"/>
      <c r="MQA94" s="184"/>
      <c r="MQB94" s="183"/>
      <c r="MQC94" s="184"/>
      <c r="MQD94" s="184"/>
      <c r="MQE94" s="184"/>
      <c r="MQF94" s="184"/>
      <c r="MQG94" s="184"/>
      <c r="MQH94" s="184"/>
      <c r="MQI94" s="184"/>
      <c r="MQJ94" s="184"/>
      <c r="MQK94" s="184"/>
      <c r="MQL94" s="184"/>
      <c r="MQM94" s="184"/>
      <c r="MQN94" s="184"/>
      <c r="MQO94" s="184"/>
      <c r="MQP94" s="184"/>
      <c r="MQQ94" s="184"/>
      <c r="MQR94" s="184"/>
      <c r="MQS94" s="183"/>
      <c r="MQT94" s="184"/>
      <c r="MQU94" s="184"/>
      <c r="MQV94" s="184"/>
      <c r="MQW94" s="184"/>
      <c r="MQX94" s="184"/>
      <c r="MQY94" s="184"/>
      <c r="MQZ94" s="184"/>
      <c r="MRA94" s="184"/>
      <c r="MRB94" s="184"/>
      <c r="MRC94" s="184"/>
      <c r="MRD94" s="184"/>
      <c r="MRE94" s="184"/>
      <c r="MRF94" s="184"/>
      <c r="MRG94" s="184"/>
      <c r="MRH94" s="184"/>
      <c r="MRI94" s="184"/>
      <c r="MRJ94" s="183"/>
      <c r="MRK94" s="184"/>
      <c r="MRL94" s="184"/>
      <c r="MRM94" s="184"/>
      <c r="MRN94" s="184"/>
      <c r="MRO94" s="184"/>
      <c r="MRP94" s="184"/>
      <c r="MRQ94" s="184"/>
      <c r="MRR94" s="184"/>
      <c r="MRS94" s="184"/>
      <c r="MRT94" s="184"/>
      <c r="MRU94" s="184"/>
      <c r="MRV94" s="184"/>
      <c r="MRW94" s="184"/>
      <c r="MRX94" s="184"/>
      <c r="MRY94" s="184"/>
      <c r="MRZ94" s="184"/>
      <c r="MSA94" s="183"/>
      <c r="MSB94" s="184"/>
      <c r="MSC94" s="184"/>
      <c r="MSD94" s="184"/>
      <c r="MSE94" s="184"/>
      <c r="MSF94" s="184"/>
      <c r="MSG94" s="184"/>
      <c r="MSH94" s="184"/>
      <c r="MSI94" s="184"/>
      <c r="MSJ94" s="184"/>
      <c r="MSK94" s="184"/>
      <c r="MSL94" s="184"/>
      <c r="MSM94" s="184"/>
      <c r="MSN94" s="184"/>
      <c r="MSO94" s="184"/>
      <c r="MSP94" s="184"/>
      <c r="MSQ94" s="184"/>
      <c r="MSR94" s="183"/>
      <c r="MSS94" s="184"/>
      <c r="MST94" s="184"/>
      <c r="MSU94" s="184"/>
      <c r="MSV94" s="184"/>
      <c r="MSW94" s="184"/>
      <c r="MSX94" s="184"/>
      <c r="MSY94" s="184"/>
      <c r="MSZ94" s="184"/>
      <c r="MTA94" s="184"/>
      <c r="MTB94" s="184"/>
      <c r="MTC94" s="184"/>
      <c r="MTD94" s="184"/>
      <c r="MTE94" s="184"/>
      <c r="MTF94" s="184"/>
      <c r="MTG94" s="184"/>
      <c r="MTH94" s="184"/>
      <c r="MTI94" s="183"/>
      <c r="MTJ94" s="184"/>
      <c r="MTK94" s="184"/>
      <c r="MTL94" s="184"/>
      <c r="MTM94" s="184"/>
      <c r="MTN94" s="184"/>
      <c r="MTO94" s="184"/>
      <c r="MTP94" s="184"/>
      <c r="MTQ94" s="184"/>
      <c r="MTR94" s="184"/>
      <c r="MTS94" s="184"/>
      <c r="MTT94" s="184"/>
      <c r="MTU94" s="184"/>
      <c r="MTV94" s="184"/>
      <c r="MTW94" s="184"/>
      <c r="MTX94" s="184"/>
      <c r="MTY94" s="184"/>
      <c r="MTZ94" s="183"/>
      <c r="MUA94" s="184"/>
      <c r="MUB94" s="184"/>
      <c r="MUC94" s="184"/>
      <c r="MUD94" s="184"/>
      <c r="MUE94" s="184"/>
      <c r="MUF94" s="184"/>
      <c r="MUG94" s="184"/>
      <c r="MUH94" s="184"/>
      <c r="MUI94" s="184"/>
      <c r="MUJ94" s="184"/>
      <c r="MUK94" s="184"/>
      <c r="MUL94" s="184"/>
      <c r="MUM94" s="184"/>
      <c r="MUN94" s="184"/>
      <c r="MUO94" s="184"/>
      <c r="MUP94" s="184"/>
      <c r="MUQ94" s="183"/>
      <c r="MUR94" s="184"/>
      <c r="MUS94" s="184"/>
      <c r="MUT94" s="184"/>
      <c r="MUU94" s="184"/>
      <c r="MUV94" s="184"/>
      <c r="MUW94" s="184"/>
      <c r="MUX94" s="184"/>
      <c r="MUY94" s="184"/>
      <c r="MUZ94" s="184"/>
      <c r="MVA94" s="184"/>
      <c r="MVB94" s="184"/>
      <c r="MVC94" s="184"/>
      <c r="MVD94" s="184"/>
      <c r="MVE94" s="184"/>
      <c r="MVF94" s="184"/>
      <c r="MVG94" s="184"/>
      <c r="MVH94" s="183"/>
      <c r="MVI94" s="184"/>
      <c r="MVJ94" s="184"/>
      <c r="MVK94" s="184"/>
      <c r="MVL94" s="184"/>
      <c r="MVM94" s="184"/>
      <c r="MVN94" s="184"/>
      <c r="MVO94" s="184"/>
      <c r="MVP94" s="184"/>
      <c r="MVQ94" s="184"/>
      <c r="MVR94" s="184"/>
      <c r="MVS94" s="184"/>
      <c r="MVT94" s="184"/>
      <c r="MVU94" s="184"/>
      <c r="MVV94" s="184"/>
      <c r="MVW94" s="184"/>
      <c r="MVX94" s="184"/>
      <c r="MVY94" s="183"/>
      <c r="MVZ94" s="184"/>
      <c r="MWA94" s="184"/>
      <c r="MWB94" s="184"/>
      <c r="MWC94" s="184"/>
      <c r="MWD94" s="184"/>
      <c r="MWE94" s="184"/>
      <c r="MWF94" s="184"/>
      <c r="MWG94" s="184"/>
      <c r="MWH94" s="184"/>
      <c r="MWI94" s="184"/>
      <c r="MWJ94" s="184"/>
      <c r="MWK94" s="184"/>
      <c r="MWL94" s="184"/>
      <c r="MWM94" s="184"/>
      <c r="MWN94" s="184"/>
      <c r="MWO94" s="184"/>
      <c r="MWP94" s="183"/>
      <c r="MWQ94" s="184"/>
      <c r="MWR94" s="184"/>
      <c r="MWS94" s="184"/>
      <c r="MWT94" s="184"/>
      <c r="MWU94" s="184"/>
      <c r="MWV94" s="184"/>
      <c r="MWW94" s="184"/>
      <c r="MWX94" s="184"/>
      <c r="MWY94" s="184"/>
      <c r="MWZ94" s="184"/>
      <c r="MXA94" s="184"/>
      <c r="MXB94" s="184"/>
      <c r="MXC94" s="184"/>
      <c r="MXD94" s="184"/>
      <c r="MXE94" s="184"/>
      <c r="MXF94" s="184"/>
      <c r="MXG94" s="183"/>
      <c r="MXH94" s="184"/>
      <c r="MXI94" s="184"/>
      <c r="MXJ94" s="184"/>
      <c r="MXK94" s="184"/>
      <c r="MXL94" s="184"/>
      <c r="MXM94" s="184"/>
      <c r="MXN94" s="184"/>
      <c r="MXO94" s="184"/>
      <c r="MXP94" s="184"/>
      <c r="MXQ94" s="184"/>
      <c r="MXR94" s="184"/>
      <c r="MXS94" s="184"/>
      <c r="MXT94" s="184"/>
      <c r="MXU94" s="184"/>
      <c r="MXV94" s="184"/>
      <c r="MXW94" s="184"/>
      <c r="MXX94" s="183"/>
      <c r="MXY94" s="184"/>
      <c r="MXZ94" s="184"/>
      <c r="MYA94" s="184"/>
      <c r="MYB94" s="184"/>
      <c r="MYC94" s="184"/>
      <c r="MYD94" s="184"/>
      <c r="MYE94" s="184"/>
      <c r="MYF94" s="184"/>
      <c r="MYG94" s="184"/>
      <c r="MYH94" s="184"/>
      <c r="MYI94" s="184"/>
      <c r="MYJ94" s="184"/>
      <c r="MYK94" s="184"/>
      <c r="MYL94" s="184"/>
      <c r="MYM94" s="184"/>
      <c r="MYN94" s="184"/>
      <c r="MYO94" s="183"/>
      <c r="MYP94" s="184"/>
      <c r="MYQ94" s="184"/>
      <c r="MYR94" s="184"/>
      <c r="MYS94" s="184"/>
      <c r="MYT94" s="184"/>
      <c r="MYU94" s="184"/>
      <c r="MYV94" s="184"/>
      <c r="MYW94" s="184"/>
      <c r="MYX94" s="184"/>
      <c r="MYY94" s="184"/>
      <c r="MYZ94" s="184"/>
      <c r="MZA94" s="184"/>
      <c r="MZB94" s="184"/>
      <c r="MZC94" s="184"/>
      <c r="MZD94" s="184"/>
      <c r="MZE94" s="184"/>
      <c r="MZF94" s="183"/>
      <c r="MZG94" s="184"/>
      <c r="MZH94" s="184"/>
      <c r="MZI94" s="184"/>
      <c r="MZJ94" s="184"/>
      <c r="MZK94" s="184"/>
      <c r="MZL94" s="184"/>
      <c r="MZM94" s="184"/>
      <c r="MZN94" s="184"/>
      <c r="MZO94" s="184"/>
      <c r="MZP94" s="184"/>
      <c r="MZQ94" s="184"/>
      <c r="MZR94" s="184"/>
      <c r="MZS94" s="184"/>
      <c r="MZT94" s="184"/>
      <c r="MZU94" s="184"/>
      <c r="MZV94" s="184"/>
      <c r="MZW94" s="183"/>
      <c r="MZX94" s="184"/>
      <c r="MZY94" s="184"/>
      <c r="MZZ94" s="184"/>
      <c r="NAA94" s="184"/>
      <c r="NAB94" s="184"/>
      <c r="NAC94" s="184"/>
      <c r="NAD94" s="184"/>
      <c r="NAE94" s="184"/>
      <c r="NAF94" s="184"/>
      <c r="NAG94" s="184"/>
      <c r="NAH94" s="184"/>
      <c r="NAI94" s="184"/>
      <c r="NAJ94" s="184"/>
      <c r="NAK94" s="184"/>
      <c r="NAL94" s="184"/>
      <c r="NAM94" s="184"/>
      <c r="NAN94" s="183"/>
      <c r="NAO94" s="184"/>
      <c r="NAP94" s="184"/>
      <c r="NAQ94" s="184"/>
      <c r="NAR94" s="184"/>
      <c r="NAS94" s="184"/>
      <c r="NAT94" s="184"/>
      <c r="NAU94" s="184"/>
      <c r="NAV94" s="184"/>
      <c r="NAW94" s="184"/>
      <c r="NAX94" s="184"/>
      <c r="NAY94" s="184"/>
      <c r="NAZ94" s="184"/>
      <c r="NBA94" s="184"/>
      <c r="NBB94" s="184"/>
      <c r="NBC94" s="184"/>
      <c r="NBD94" s="184"/>
      <c r="NBE94" s="183"/>
      <c r="NBF94" s="184"/>
      <c r="NBG94" s="184"/>
      <c r="NBH94" s="184"/>
      <c r="NBI94" s="184"/>
      <c r="NBJ94" s="184"/>
      <c r="NBK94" s="184"/>
      <c r="NBL94" s="184"/>
      <c r="NBM94" s="184"/>
      <c r="NBN94" s="184"/>
      <c r="NBO94" s="184"/>
      <c r="NBP94" s="184"/>
      <c r="NBQ94" s="184"/>
      <c r="NBR94" s="184"/>
      <c r="NBS94" s="184"/>
      <c r="NBT94" s="184"/>
      <c r="NBU94" s="184"/>
      <c r="NBV94" s="183"/>
      <c r="NBW94" s="184"/>
      <c r="NBX94" s="184"/>
      <c r="NBY94" s="184"/>
      <c r="NBZ94" s="184"/>
      <c r="NCA94" s="184"/>
      <c r="NCB94" s="184"/>
      <c r="NCC94" s="184"/>
      <c r="NCD94" s="184"/>
      <c r="NCE94" s="184"/>
      <c r="NCF94" s="184"/>
      <c r="NCG94" s="184"/>
      <c r="NCH94" s="184"/>
      <c r="NCI94" s="184"/>
      <c r="NCJ94" s="184"/>
      <c r="NCK94" s="184"/>
      <c r="NCL94" s="184"/>
      <c r="NCM94" s="183"/>
      <c r="NCN94" s="184"/>
      <c r="NCO94" s="184"/>
      <c r="NCP94" s="184"/>
      <c r="NCQ94" s="184"/>
      <c r="NCR94" s="184"/>
      <c r="NCS94" s="184"/>
      <c r="NCT94" s="184"/>
      <c r="NCU94" s="184"/>
      <c r="NCV94" s="184"/>
      <c r="NCW94" s="184"/>
      <c r="NCX94" s="184"/>
      <c r="NCY94" s="184"/>
      <c r="NCZ94" s="184"/>
      <c r="NDA94" s="184"/>
      <c r="NDB94" s="184"/>
      <c r="NDC94" s="184"/>
      <c r="NDD94" s="183"/>
      <c r="NDE94" s="184"/>
      <c r="NDF94" s="184"/>
      <c r="NDG94" s="184"/>
      <c r="NDH94" s="184"/>
      <c r="NDI94" s="184"/>
      <c r="NDJ94" s="184"/>
      <c r="NDK94" s="184"/>
      <c r="NDL94" s="184"/>
      <c r="NDM94" s="184"/>
      <c r="NDN94" s="184"/>
      <c r="NDO94" s="184"/>
      <c r="NDP94" s="184"/>
      <c r="NDQ94" s="184"/>
      <c r="NDR94" s="184"/>
      <c r="NDS94" s="184"/>
      <c r="NDT94" s="184"/>
      <c r="NDU94" s="183"/>
      <c r="NDV94" s="184"/>
      <c r="NDW94" s="184"/>
      <c r="NDX94" s="184"/>
      <c r="NDY94" s="184"/>
      <c r="NDZ94" s="184"/>
      <c r="NEA94" s="184"/>
      <c r="NEB94" s="184"/>
      <c r="NEC94" s="184"/>
      <c r="NED94" s="184"/>
      <c r="NEE94" s="184"/>
      <c r="NEF94" s="184"/>
      <c r="NEG94" s="184"/>
      <c r="NEH94" s="184"/>
      <c r="NEI94" s="184"/>
      <c r="NEJ94" s="184"/>
      <c r="NEK94" s="184"/>
      <c r="NEL94" s="183"/>
      <c r="NEM94" s="184"/>
      <c r="NEN94" s="184"/>
      <c r="NEO94" s="184"/>
      <c r="NEP94" s="184"/>
      <c r="NEQ94" s="184"/>
      <c r="NER94" s="184"/>
      <c r="NES94" s="184"/>
      <c r="NET94" s="184"/>
      <c r="NEU94" s="184"/>
      <c r="NEV94" s="184"/>
      <c r="NEW94" s="184"/>
      <c r="NEX94" s="184"/>
      <c r="NEY94" s="184"/>
      <c r="NEZ94" s="184"/>
      <c r="NFA94" s="184"/>
      <c r="NFB94" s="184"/>
      <c r="NFC94" s="183"/>
      <c r="NFD94" s="184"/>
      <c r="NFE94" s="184"/>
      <c r="NFF94" s="184"/>
      <c r="NFG94" s="184"/>
      <c r="NFH94" s="184"/>
      <c r="NFI94" s="184"/>
      <c r="NFJ94" s="184"/>
      <c r="NFK94" s="184"/>
      <c r="NFL94" s="184"/>
      <c r="NFM94" s="184"/>
      <c r="NFN94" s="184"/>
      <c r="NFO94" s="184"/>
      <c r="NFP94" s="184"/>
      <c r="NFQ94" s="184"/>
      <c r="NFR94" s="184"/>
      <c r="NFS94" s="184"/>
      <c r="NFT94" s="183"/>
      <c r="NFU94" s="184"/>
      <c r="NFV94" s="184"/>
      <c r="NFW94" s="184"/>
      <c r="NFX94" s="184"/>
      <c r="NFY94" s="184"/>
      <c r="NFZ94" s="184"/>
      <c r="NGA94" s="184"/>
      <c r="NGB94" s="184"/>
      <c r="NGC94" s="184"/>
      <c r="NGD94" s="184"/>
      <c r="NGE94" s="184"/>
      <c r="NGF94" s="184"/>
      <c r="NGG94" s="184"/>
      <c r="NGH94" s="184"/>
      <c r="NGI94" s="184"/>
      <c r="NGJ94" s="184"/>
      <c r="NGK94" s="183"/>
      <c r="NGL94" s="184"/>
      <c r="NGM94" s="184"/>
      <c r="NGN94" s="184"/>
      <c r="NGO94" s="184"/>
      <c r="NGP94" s="184"/>
      <c r="NGQ94" s="184"/>
      <c r="NGR94" s="184"/>
      <c r="NGS94" s="184"/>
      <c r="NGT94" s="184"/>
      <c r="NGU94" s="184"/>
      <c r="NGV94" s="184"/>
      <c r="NGW94" s="184"/>
      <c r="NGX94" s="184"/>
      <c r="NGY94" s="184"/>
      <c r="NGZ94" s="184"/>
      <c r="NHA94" s="184"/>
      <c r="NHB94" s="183"/>
      <c r="NHC94" s="184"/>
      <c r="NHD94" s="184"/>
      <c r="NHE94" s="184"/>
      <c r="NHF94" s="184"/>
      <c r="NHG94" s="184"/>
      <c r="NHH94" s="184"/>
      <c r="NHI94" s="184"/>
      <c r="NHJ94" s="184"/>
      <c r="NHK94" s="184"/>
      <c r="NHL94" s="184"/>
      <c r="NHM94" s="184"/>
      <c r="NHN94" s="184"/>
      <c r="NHO94" s="184"/>
      <c r="NHP94" s="184"/>
      <c r="NHQ94" s="184"/>
      <c r="NHR94" s="184"/>
      <c r="NHS94" s="183"/>
      <c r="NHT94" s="184"/>
      <c r="NHU94" s="184"/>
      <c r="NHV94" s="184"/>
      <c r="NHW94" s="184"/>
      <c r="NHX94" s="184"/>
      <c r="NHY94" s="184"/>
      <c r="NHZ94" s="184"/>
      <c r="NIA94" s="184"/>
      <c r="NIB94" s="184"/>
      <c r="NIC94" s="184"/>
      <c r="NID94" s="184"/>
      <c r="NIE94" s="184"/>
      <c r="NIF94" s="184"/>
      <c r="NIG94" s="184"/>
      <c r="NIH94" s="184"/>
      <c r="NII94" s="184"/>
      <c r="NIJ94" s="183"/>
      <c r="NIK94" s="184"/>
      <c r="NIL94" s="184"/>
      <c r="NIM94" s="184"/>
      <c r="NIN94" s="184"/>
      <c r="NIO94" s="184"/>
      <c r="NIP94" s="184"/>
      <c r="NIQ94" s="184"/>
      <c r="NIR94" s="184"/>
      <c r="NIS94" s="184"/>
      <c r="NIT94" s="184"/>
      <c r="NIU94" s="184"/>
      <c r="NIV94" s="184"/>
      <c r="NIW94" s="184"/>
      <c r="NIX94" s="184"/>
      <c r="NIY94" s="184"/>
      <c r="NIZ94" s="184"/>
      <c r="NJA94" s="183"/>
      <c r="NJB94" s="184"/>
      <c r="NJC94" s="184"/>
      <c r="NJD94" s="184"/>
      <c r="NJE94" s="184"/>
      <c r="NJF94" s="184"/>
      <c r="NJG94" s="184"/>
      <c r="NJH94" s="184"/>
      <c r="NJI94" s="184"/>
      <c r="NJJ94" s="184"/>
      <c r="NJK94" s="184"/>
      <c r="NJL94" s="184"/>
      <c r="NJM94" s="184"/>
      <c r="NJN94" s="184"/>
      <c r="NJO94" s="184"/>
      <c r="NJP94" s="184"/>
      <c r="NJQ94" s="184"/>
      <c r="NJR94" s="183"/>
      <c r="NJS94" s="184"/>
      <c r="NJT94" s="184"/>
      <c r="NJU94" s="184"/>
      <c r="NJV94" s="184"/>
      <c r="NJW94" s="184"/>
      <c r="NJX94" s="184"/>
      <c r="NJY94" s="184"/>
      <c r="NJZ94" s="184"/>
      <c r="NKA94" s="184"/>
      <c r="NKB94" s="184"/>
      <c r="NKC94" s="184"/>
      <c r="NKD94" s="184"/>
      <c r="NKE94" s="184"/>
      <c r="NKF94" s="184"/>
      <c r="NKG94" s="184"/>
      <c r="NKH94" s="184"/>
      <c r="NKI94" s="183"/>
      <c r="NKJ94" s="184"/>
      <c r="NKK94" s="184"/>
      <c r="NKL94" s="184"/>
      <c r="NKM94" s="184"/>
      <c r="NKN94" s="184"/>
      <c r="NKO94" s="184"/>
      <c r="NKP94" s="184"/>
      <c r="NKQ94" s="184"/>
      <c r="NKR94" s="184"/>
      <c r="NKS94" s="184"/>
      <c r="NKT94" s="184"/>
      <c r="NKU94" s="184"/>
      <c r="NKV94" s="184"/>
      <c r="NKW94" s="184"/>
      <c r="NKX94" s="184"/>
      <c r="NKY94" s="184"/>
      <c r="NKZ94" s="183"/>
      <c r="NLA94" s="184"/>
      <c r="NLB94" s="184"/>
      <c r="NLC94" s="184"/>
      <c r="NLD94" s="184"/>
      <c r="NLE94" s="184"/>
      <c r="NLF94" s="184"/>
      <c r="NLG94" s="184"/>
      <c r="NLH94" s="184"/>
      <c r="NLI94" s="184"/>
      <c r="NLJ94" s="184"/>
      <c r="NLK94" s="184"/>
      <c r="NLL94" s="184"/>
      <c r="NLM94" s="184"/>
      <c r="NLN94" s="184"/>
      <c r="NLO94" s="184"/>
      <c r="NLP94" s="184"/>
      <c r="NLQ94" s="183"/>
      <c r="NLR94" s="184"/>
      <c r="NLS94" s="184"/>
      <c r="NLT94" s="184"/>
      <c r="NLU94" s="184"/>
      <c r="NLV94" s="184"/>
      <c r="NLW94" s="184"/>
      <c r="NLX94" s="184"/>
      <c r="NLY94" s="184"/>
      <c r="NLZ94" s="184"/>
      <c r="NMA94" s="184"/>
      <c r="NMB94" s="184"/>
      <c r="NMC94" s="184"/>
      <c r="NMD94" s="184"/>
      <c r="NME94" s="184"/>
      <c r="NMF94" s="184"/>
      <c r="NMG94" s="184"/>
      <c r="NMH94" s="183"/>
      <c r="NMI94" s="184"/>
      <c r="NMJ94" s="184"/>
      <c r="NMK94" s="184"/>
      <c r="NML94" s="184"/>
      <c r="NMM94" s="184"/>
      <c r="NMN94" s="184"/>
      <c r="NMO94" s="184"/>
      <c r="NMP94" s="184"/>
      <c r="NMQ94" s="184"/>
      <c r="NMR94" s="184"/>
      <c r="NMS94" s="184"/>
      <c r="NMT94" s="184"/>
      <c r="NMU94" s="184"/>
      <c r="NMV94" s="184"/>
      <c r="NMW94" s="184"/>
      <c r="NMX94" s="184"/>
      <c r="NMY94" s="183"/>
      <c r="NMZ94" s="184"/>
      <c r="NNA94" s="184"/>
      <c r="NNB94" s="184"/>
      <c r="NNC94" s="184"/>
      <c r="NND94" s="184"/>
      <c r="NNE94" s="184"/>
      <c r="NNF94" s="184"/>
      <c r="NNG94" s="184"/>
      <c r="NNH94" s="184"/>
      <c r="NNI94" s="184"/>
      <c r="NNJ94" s="184"/>
      <c r="NNK94" s="184"/>
      <c r="NNL94" s="184"/>
      <c r="NNM94" s="184"/>
      <c r="NNN94" s="184"/>
      <c r="NNO94" s="184"/>
      <c r="NNP94" s="183"/>
      <c r="NNQ94" s="184"/>
      <c r="NNR94" s="184"/>
      <c r="NNS94" s="184"/>
      <c r="NNT94" s="184"/>
      <c r="NNU94" s="184"/>
      <c r="NNV94" s="184"/>
      <c r="NNW94" s="184"/>
      <c r="NNX94" s="184"/>
      <c r="NNY94" s="184"/>
      <c r="NNZ94" s="184"/>
      <c r="NOA94" s="184"/>
      <c r="NOB94" s="184"/>
      <c r="NOC94" s="184"/>
      <c r="NOD94" s="184"/>
      <c r="NOE94" s="184"/>
      <c r="NOF94" s="184"/>
      <c r="NOG94" s="183"/>
      <c r="NOH94" s="184"/>
      <c r="NOI94" s="184"/>
      <c r="NOJ94" s="184"/>
      <c r="NOK94" s="184"/>
      <c r="NOL94" s="184"/>
      <c r="NOM94" s="184"/>
      <c r="NON94" s="184"/>
      <c r="NOO94" s="184"/>
      <c r="NOP94" s="184"/>
      <c r="NOQ94" s="184"/>
      <c r="NOR94" s="184"/>
      <c r="NOS94" s="184"/>
      <c r="NOT94" s="184"/>
      <c r="NOU94" s="184"/>
      <c r="NOV94" s="184"/>
      <c r="NOW94" s="184"/>
      <c r="NOX94" s="183"/>
      <c r="NOY94" s="184"/>
      <c r="NOZ94" s="184"/>
      <c r="NPA94" s="184"/>
      <c r="NPB94" s="184"/>
      <c r="NPC94" s="184"/>
      <c r="NPD94" s="184"/>
      <c r="NPE94" s="184"/>
      <c r="NPF94" s="184"/>
      <c r="NPG94" s="184"/>
      <c r="NPH94" s="184"/>
      <c r="NPI94" s="184"/>
      <c r="NPJ94" s="184"/>
      <c r="NPK94" s="184"/>
      <c r="NPL94" s="184"/>
      <c r="NPM94" s="184"/>
      <c r="NPN94" s="184"/>
      <c r="NPO94" s="183"/>
      <c r="NPP94" s="184"/>
      <c r="NPQ94" s="184"/>
      <c r="NPR94" s="184"/>
      <c r="NPS94" s="184"/>
      <c r="NPT94" s="184"/>
      <c r="NPU94" s="184"/>
      <c r="NPV94" s="184"/>
      <c r="NPW94" s="184"/>
      <c r="NPX94" s="184"/>
      <c r="NPY94" s="184"/>
      <c r="NPZ94" s="184"/>
      <c r="NQA94" s="184"/>
      <c r="NQB94" s="184"/>
      <c r="NQC94" s="184"/>
      <c r="NQD94" s="184"/>
      <c r="NQE94" s="184"/>
      <c r="NQF94" s="183"/>
      <c r="NQG94" s="184"/>
      <c r="NQH94" s="184"/>
      <c r="NQI94" s="184"/>
      <c r="NQJ94" s="184"/>
      <c r="NQK94" s="184"/>
      <c r="NQL94" s="184"/>
      <c r="NQM94" s="184"/>
      <c r="NQN94" s="184"/>
      <c r="NQO94" s="184"/>
      <c r="NQP94" s="184"/>
      <c r="NQQ94" s="184"/>
      <c r="NQR94" s="184"/>
      <c r="NQS94" s="184"/>
      <c r="NQT94" s="184"/>
      <c r="NQU94" s="184"/>
      <c r="NQV94" s="184"/>
      <c r="NQW94" s="183"/>
      <c r="NQX94" s="184"/>
      <c r="NQY94" s="184"/>
      <c r="NQZ94" s="184"/>
      <c r="NRA94" s="184"/>
      <c r="NRB94" s="184"/>
      <c r="NRC94" s="184"/>
      <c r="NRD94" s="184"/>
      <c r="NRE94" s="184"/>
      <c r="NRF94" s="184"/>
      <c r="NRG94" s="184"/>
      <c r="NRH94" s="184"/>
      <c r="NRI94" s="184"/>
      <c r="NRJ94" s="184"/>
      <c r="NRK94" s="184"/>
      <c r="NRL94" s="184"/>
      <c r="NRM94" s="184"/>
      <c r="NRN94" s="183"/>
      <c r="NRO94" s="184"/>
      <c r="NRP94" s="184"/>
      <c r="NRQ94" s="184"/>
      <c r="NRR94" s="184"/>
      <c r="NRS94" s="184"/>
      <c r="NRT94" s="184"/>
      <c r="NRU94" s="184"/>
      <c r="NRV94" s="184"/>
      <c r="NRW94" s="184"/>
      <c r="NRX94" s="184"/>
      <c r="NRY94" s="184"/>
      <c r="NRZ94" s="184"/>
      <c r="NSA94" s="184"/>
      <c r="NSB94" s="184"/>
      <c r="NSC94" s="184"/>
      <c r="NSD94" s="184"/>
      <c r="NSE94" s="183"/>
      <c r="NSF94" s="184"/>
      <c r="NSG94" s="184"/>
      <c r="NSH94" s="184"/>
      <c r="NSI94" s="184"/>
      <c r="NSJ94" s="184"/>
      <c r="NSK94" s="184"/>
      <c r="NSL94" s="184"/>
      <c r="NSM94" s="184"/>
      <c r="NSN94" s="184"/>
      <c r="NSO94" s="184"/>
      <c r="NSP94" s="184"/>
      <c r="NSQ94" s="184"/>
      <c r="NSR94" s="184"/>
      <c r="NSS94" s="184"/>
      <c r="NST94" s="184"/>
      <c r="NSU94" s="184"/>
      <c r="NSV94" s="183"/>
      <c r="NSW94" s="184"/>
      <c r="NSX94" s="184"/>
      <c r="NSY94" s="184"/>
      <c r="NSZ94" s="184"/>
      <c r="NTA94" s="184"/>
      <c r="NTB94" s="184"/>
      <c r="NTC94" s="184"/>
      <c r="NTD94" s="184"/>
      <c r="NTE94" s="184"/>
      <c r="NTF94" s="184"/>
      <c r="NTG94" s="184"/>
      <c r="NTH94" s="184"/>
      <c r="NTI94" s="184"/>
      <c r="NTJ94" s="184"/>
      <c r="NTK94" s="184"/>
      <c r="NTL94" s="184"/>
      <c r="NTM94" s="183"/>
      <c r="NTN94" s="184"/>
      <c r="NTO94" s="184"/>
      <c r="NTP94" s="184"/>
      <c r="NTQ94" s="184"/>
      <c r="NTR94" s="184"/>
      <c r="NTS94" s="184"/>
      <c r="NTT94" s="184"/>
      <c r="NTU94" s="184"/>
      <c r="NTV94" s="184"/>
      <c r="NTW94" s="184"/>
      <c r="NTX94" s="184"/>
      <c r="NTY94" s="184"/>
      <c r="NTZ94" s="184"/>
      <c r="NUA94" s="184"/>
      <c r="NUB94" s="184"/>
      <c r="NUC94" s="184"/>
      <c r="NUD94" s="183"/>
      <c r="NUE94" s="184"/>
      <c r="NUF94" s="184"/>
      <c r="NUG94" s="184"/>
      <c r="NUH94" s="184"/>
      <c r="NUI94" s="184"/>
      <c r="NUJ94" s="184"/>
      <c r="NUK94" s="184"/>
      <c r="NUL94" s="184"/>
      <c r="NUM94" s="184"/>
      <c r="NUN94" s="184"/>
      <c r="NUO94" s="184"/>
      <c r="NUP94" s="184"/>
      <c r="NUQ94" s="184"/>
      <c r="NUR94" s="184"/>
      <c r="NUS94" s="184"/>
      <c r="NUT94" s="184"/>
      <c r="NUU94" s="183"/>
      <c r="NUV94" s="184"/>
      <c r="NUW94" s="184"/>
      <c r="NUX94" s="184"/>
      <c r="NUY94" s="184"/>
      <c r="NUZ94" s="184"/>
      <c r="NVA94" s="184"/>
      <c r="NVB94" s="184"/>
      <c r="NVC94" s="184"/>
      <c r="NVD94" s="184"/>
      <c r="NVE94" s="184"/>
      <c r="NVF94" s="184"/>
      <c r="NVG94" s="184"/>
      <c r="NVH94" s="184"/>
      <c r="NVI94" s="184"/>
      <c r="NVJ94" s="184"/>
      <c r="NVK94" s="184"/>
      <c r="NVL94" s="183"/>
      <c r="NVM94" s="184"/>
      <c r="NVN94" s="184"/>
      <c r="NVO94" s="184"/>
      <c r="NVP94" s="184"/>
      <c r="NVQ94" s="184"/>
      <c r="NVR94" s="184"/>
      <c r="NVS94" s="184"/>
      <c r="NVT94" s="184"/>
      <c r="NVU94" s="184"/>
      <c r="NVV94" s="184"/>
      <c r="NVW94" s="184"/>
      <c r="NVX94" s="184"/>
      <c r="NVY94" s="184"/>
      <c r="NVZ94" s="184"/>
      <c r="NWA94" s="184"/>
      <c r="NWB94" s="184"/>
      <c r="NWC94" s="183"/>
      <c r="NWD94" s="184"/>
      <c r="NWE94" s="184"/>
      <c r="NWF94" s="184"/>
      <c r="NWG94" s="184"/>
      <c r="NWH94" s="184"/>
      <c r="NWI94" s="184"/>
      <c r="NWJ94" s="184"/>
      <c r="NWK94" s="184"/>
      <c r="NWL94" s="184"/>
      <c r="NWM94" s="184"/>
      <c r="NWN94" s="184"/>
      <c r="NWO94" s="184"/>
      <c r="NWP94" s="184"/>
      <c r="NWQ94" s="184"/>
      <c r="NWR94" s="184"/>
      <c r="NWS94" s="184"/>
      <c r="NWT94" s="183"/>
      <c r="NWU94" s="184"/>
      <c r="NWV94" s="184"/>
      <c r="NWW94" s="184"/>
      <c r="NWX94" s="184"/>
      <c r="NWY94" s="184"/>
      <c r="NWZ94" s="184"/>
      <c r="NXA94" s="184"/>
      <c r="NXB94" s="184"/>
      <c r="NXC94" s="184"/>
      <c r="NXD94" s="184"/>
      <c r="NXE94" s="184"/>
      <c r="NXF94" s="184"/>
      <c r="NXG94" s="184"/>
      <c r="NXH94" s="184"/>
      <c r="NXI94" s="184"/>
      <c r="NXJ94" s="184"/>
      <c r="NXK94" s="183"/>
      <c r="NXL94" s="184"/>
      <c r="NXM94" s="184"/>
      <c r="NXN94" s="184"/>
      <c r="NXO94" s="184"/>
      <c r="NXP94" s="184"/>
      <c r="NXQ94" s="184"/>
      <c r="NXR94" s="184"/>
      <c r="NXS94" s="184"/>
      <c r="NXT94" s="184"/>
      <c r="NXU94" s="184"/>
      <c r="NXV94" s="184"/>
      <c r="NXW94" s="184"/>
      <c r="NXX94" s="184"/>
      <c r="NXY94" s="184"/>
      <c r="NXZ94" s="184"/>
      <c r="NYA94" s="184"/>
      <c r="NYB94" s="183"/>
      <c r="NYC94" s="184"/>
      <c r="NYD94" s="184"/>
      <c r="NYE94" s="184"/>
      <c r="NYF94" s="184"/>
      <c r="NYG94" s="184"/>
      <c r="NYH94" s="184"/>
      <c r="NYI94" s="184"/>
      <c r="NYJ94" s="184"/>
      <c r="NYK94" s="184"/>
      <c r="NYL94" s="184"/>
      <c r="NYM94" s="184"/>
      <c r="NYN94" s="184"/>
      <c r="NYO94" s="184"/>
      <c r="NYP94" s="184"/>
      <c r="NYQ94" s="184"/>
      <c r="NYR94" s="184"/>
      <c r="NYS94" s="183"/>
      <c r="NYT94" s="184"/>
      <c r="NYU94" s="184"/>
      <c r="NYV94" s="184"/>
      <c r="NYW94" s="184"/>
      <c r="NYX94" s="184"/>
      <c r="NYY94" s="184"/>
      <c r="NYZ94" s="184"/>
      <c r="NZA94" s="184"/>
      <c r="NZB94" s="184"/>
      <c r="NZC94" s="184"/>
      <c r="NZD94" s="184"/>
      <c r="NZE94" s="184"/>
      <c r="NZF94" s="184"/>
      <c r="NZG94" s="184"/>
      <c r="NZH94" s="184"/>
      <c r="NZI94" s="184"/>
      <c r="NZJ94" s="183"/>
      <c r="NZK94" s="184"/>
      <c r="NZL94" s="184"/>
      <c r="NZM94" s="184"/>
      <c r="NZN94" s="184"/>
      <c r="NZO94" s="184"/>
      <c r="NZP94" s="184"/>
      <c r="NZQ94" s="184"/>
      <c r="NZR94" s="184"/>
      <c r="NZS94" s="184"/>
      <c r="NZT94" s="184"/>
      <c r="NZU94" s="184"/>
      <c r="NZV94" s="184"/>
      <c r="NZW94" s="184"/>
      <c r="NZX94" s="184"/>
      <c r="NZY94" s="184"/>
      <c r="NZZ94" s="184"/>
      <c r="OAA94" s="183"/>
      <c r="OAB94" s="184"/>
      <c r="OAC94" s="184"/>
      <c r="OAD94" s="184"/>
      <c r="OAE94" s="184"/>
      <c r="OAF94" s="184"/>
      <c r="OAG94" s="184"/>
      <c r="OAH94" s="184"/>
      <c r="OAI94" s="184"/>
      <c r="OAJ94" s="184"/>
      <c r="OAK94" s="184"/>
      <c r="OAL94" s="184"/>
      <c r="OAM94" s="184"/>
      <c r="OAN94" s="184"/>
      <c r="OAO94" s="184"/>
      <c r="OAP94" s="184"/>
      <c r="OAQ94" s="184"/>
      <c r="OAR94" s="183"/>
      <c r="OAS94" s="184"/>
      <c r="OAT94" s="184"/>
      <c r="OAU94" s="184"/>
      <c r="OAV94" s="184"/>
      <c r="OAW94" s="184"/>
      <c r="OAX94" s="184"/>
      <c r="OAY94" s="184"/>
      <c r="OAZ94" s="184"/>
      <c r="OBA94" s="184"/>
      <c r="OBB94" s="184"/>
      <c r="OBC94" s="184"/>
      <c r="OBD94" s="184"/>
      <c r="OBE94" s="184"/>
      <c r="OBF94" s="184"/>
      <c r="OBG94" s="184"/>
      <c r="OBH94" s="184"/>
      <c r="OBI94" s="183"/>
      <c r="OBJ94" s="184"/>
      <c r="OBK94" s="184"/>
      <c r="OBL94" s="184"/>
      <c r="OBM94" s="184"/>
      <c r="OBN94" s="184"/>
      <c r="OBO94" s="184"/>
      <c r="OBP94" s="184"/>
      <c r="OBQ94" s="184"/>
      <c r="OBR94" s="184"/>
      <c r="OBS94" s="184"/>
      <c r="OBT94" s="184"/>
      <c r="OBU94" s="184"/>
      <c r="OBV94" s="184"/>
      <c r="OBW94" s="184"/>
      <c r="OBX94" s="184"/>
      <c r="OBY94" s="184"/>
      <c r="OBZ94" s="183"/>
      <c r="OCA94" s="184"/>
      <c r="OCB94" s="184"/>
      <c r="OCC94" s="184"/>
      <c r="OCD94" s="184"/>
      <c r="OCE94" s="184"/>
      <c r="OCF94" s="184"/>
      <c r="OCG94" s="184"/>
      <c r="OCH94" s="184"/>
      <c r="OCI94" s="184"/>
      <c r="OCJ94" s="184"/>
      <c r="OCK94" s="184"/>
      <c r="OCL94" s="184"/>
      <c r="OCM94" s="184"/>
      <c r="OCN94" s="184"/>
      <c r="OCO94" s="184"/>
      <c r="OCP94" s="184"/>
      <c r="OCQ94" s="183"/>
      <c r="OCR94" s="184"/>
      <c r="OCS94" s="184"/>
      <c r="OCT94" s="184"/>
      <c r="OCU94" s="184"/>
      <c r="OCV94" s="184"/>
      <c r="OCW94" s="184"/>
      <c r="OCX94" s="184"/>
      <c r="OCY94" s="184"/>
      <c r="OCZ94" s="184"/>
      <c r="ODA94" s="184"/>
      <c r="ODB94" s="184"/>
      <c r="ODC94" s="184"/>
      <c r="ODD94" s="184"/>
      <c r="ODE94" s="184"/>
      <c r="ODF94" s="184"/>
      <c r="ODG94" s="184"/>
      <c r="ODH94" s="183"/>
      <c r="ODI94" s="184"/>
      <c r="ODJ94" s="184"/>
      <c r="ODK94" s="184"/>
      <c r="ODL94" s="184"/>
      <c r="ODM94" s="184"/>
      <c r="ODN94" s="184"/>
      <c r="ODO94" s="184"/>
      <c r="ODP94" s="184"/>
      <c r="ODQ94" s="184"/>
      <c r="ODR94" s="184"/>
      <c r="ODS94" s="184"/>
      <c r="ODT94" s="184"/>
      <c r="ODU94" s="184"/>
      <c r="ODV94" s="184"/>
      <c r="ODW94" s="184"/>
      <c r="ODX94" s="184"/>
      <c r="ODY94" s="183"/>
      <c r="ODZ94" s="184"/>
      <c r="OEA94" s="184"/>
      <c r="OEB94" s="184"/>
      <c r="OEC94" s="184"/>
      <c r="OED94" s="184"/>
      <c r="OEE94" s="184"/>
      <c r="OEF94" s="184"/>
      <c r="OEG94" s="184"/>
      <c r="OEH94" s="184"/>
      <c r="OEI94" s="184"/>
      <c r="OEJ94" s="184"/>
      <c r="OEK94" s="184"/>
      <c r="OEL94" s="184"/>
      <c r="OEM94" s="184"/>
      <c r="OEN94" s="184"/>
      <c r="OEO94" s="184"/>
      <c r="OEP94" s="183"/>
      <c r="OEQ94" s="184"/>
      <c r="OER94" s="184"/>
      <c r="OES94" s="184"/>
      <c r="OET94" s="184"/>
      <c r="OEU94" s="184"/>
      <c r="OEV94" s="184"/>
      <c r="OEW94" s="184"/>
      <c r="OEX94" s="184"/>
      <c r="OEY94" s="184"/>
      <c r="OEZ94" s="184"/>
      <c r="OFA94" s="184"/>
      <c r="OFB94" s="184"/>
      <c r="OFC94" s="184"/>
      <c r="OFD94" s="184"/>
      <c r="OFE94" s="184"/>
      <c r="OFF94" s="184"/>
      <c r="OFG94" s="183"/>
      <c r="OFH94" s="184"/>
      <c r="OFI94" s="184"/>
      <c r="OFJ94" s="184"/>
      <c r="OFK94" s="184"/>
      <c r="OFL94" s="184"/>
      <c r="OFM94" s="184"/>
      <c r="OFN94" s="184"/>
      <c r="OFO94" s="184"/>
      <c r="OFP94" s="184"/>
      <c r="OFQ94" s="184"/>
      <c r="OFR94" s="184"/>
      <c r="OFS94" s="184"/>
      <c r="OFT94" s="184"/>
      <c r="OFU94" s="184"/>
      <c r="OFV94" s="184"/>
      <c r="OFW94" s="184"/>
      <c r="OFX94" s="183"/>
      <c r="OFY94" s="184"/>
      <c r="OFZ94" s="184"/>
      <c r="OGA94" s="184"/>
      <c r="OGB94" s="184"/>
      <c r="OGC94" s="184"/>
      <c r="OGD94" s="184"/>
      <c r="OGE94" s="184"/>
      <c r="OGF94" s="184"/>
      <c r="OGG94" s="184"/>
      <c r="OGH94" s="184"/>
      <c r="OGI94" s="184"/>
      <c r="OGJ94" s="184"/>
      <c r="OGK94" s="184"/>
      <c r="OGL94" s="184"/>
      <c r="OGM94" s="184"/>
      <c r="OGN94" s="184"/>
      <c r="OGO94" s="183"/>
      <c r="OGP94" s="184"/>
      <c r="OGQ94" s="184"/>
      <c r="OGR94" s="184"/>
      <c r="OGS94" s="184"/>
      <c r="OGT94" s="184"/>
      <c r="OGU94" s="184"/>
      <c r="OGV94" s="184"/>
      <c r="OGW94" s="184"/>
      <c r="OGX94" s="184"/>
      <c r="OGY94" s="184"/>
      <c r="OGZ94" s="184"/>
      <c r="OHA94" s="184"/>
      <c r="OHB94" s="184"/>
      <c r="OHC94" s="184"/>
      <c r="OHD94" s="184"/>
      <c r="OHE94" s="184"/>
      <c r="OHF94" s="183"/>
      <c r="OHG94" s="184"/>
      <c r="OHH94" s="184"/>
      <c r="OHI94" s="184"/>
      <c r="OHJ94" s="184"/>
      <c r="OHK94" s="184"/>
      <c r="OHL94" s="184"/>
      <c r="OHM94" s="184"/>
      <c r="OHN94" s="184"/>
      <c r="OHO94" s="184"/>
      <c r="OHP94" s="184"/>
      <c r="OHQ94" s="184"/>
      <c r="OHR94" s="184"/>
      <c r="OHS94" s="184"/>
      <c r="OHT94" s="184"/>
      <c r="OHU94" s="184"/>
      <c r="OHV94" s="184"/>
      <c r="OHW94" s="183"/>
      <c r="OHX94" s="184"/>
      <c r="OHY94" s="184"/>
      <c r="OHZ94" s="184"/>
      <c r="OIA94" s="184"/>
      <c r="OIB94" s="184"/>
      <c r="OIC94" s="184"/>
      <c r="OID94" s="184"/>
      <c r="OIE94" s="184"/>
      <c r="OIF94" s="184"/>
      <c r="OIG94" s="184"/>
      <c r="OIH94" s="184"/>
      <c r="OII94" s="184"/>
      <c r="OIJ94" s="184"/>
      <c r="OIK94" s="184"/>
      <c r="OIL94" s="184"/>
      <c r="OIM94" s="184"/>
      <c r="OIN94" s="183"/>
      <c r="OIO94" s="184"/>
      <c r="OIP94" s="184"/>
      <c r="OIQ94" s="184"/>
      <c r="OIR94" s="184"/>
      <c r="OIS94" s="184"/>
      <c r="OIT94" s="184"/>
      <c r="OIU94" s="184"/>
      <c r="OIV94" s="184"/>
      <c r="OIW94" s="184"/>
      <c r="OIX94" s="184"/>
      <c r="OIY94" s="184"/>
      <c r="OIZ94" s="184"/>
      <c r="OJA94" s="184"/>
      <c r="OJB94" s="184"/>
      <c r="OJC94" s="184"/>
      <c r="OJD94" s="184"/>
      <c r="OJE94" s="183"/>
      <c r="OJF94" s="184"/>
      <c r="OJG94" s="184"/>
      <c r="OJH94" s="184"/>
      <c r="OJI94" s="184"/>
      <c r="OJJ94" s="184"/>
      <c r="OJK94" s="184"/>
      <c r="OJL94" s="184"/>
      <c r="OJM94" s="184"/>
      <c r="OJN94" s="184"/>
      <c r="OJO94" s="184"/>
      <c r="OJP94" s="184"/>
      <c r="OJQ94" s="184"/>
      <c r="OJR94" s="184"/>
      <c r="OJS94" s="184"/>
      <c r="OJT94" s="184"/>
      <c r="OJU94" s="184"/>
      <c r="OJV94" s="183"/>
      <c r="OJW94" s="184"/>
      <c r="OJX94" s="184"/>
      <c r="OJY94" s="184"/>
      <c r="OJZ94" s="184"/>
      <c r="OKA94" s="184"/>
      <c r="OKB94" s="184"/>
      <c r="OKC94" s="184"/>
      <c r="OKD94" s="184"/>
      <c r="OKE94" s="184"/>
      <c r="OKF94" s="184"/>
      <c r="OKG94" s="184"/>
      <c r="OKH94" s="184"/>
      <c r="OKI94" s="184"/>
      <c r="OKJ94" s="184"/>
      <c r="OKK94" s="184"/>
      <c r="OKL94" s="184"/>
      <c r="OKM94" s="183"/>
      <c r="OKN94" s="184"/>
      <c r="OKO94" s="184"/>
      <c r="OKP94" s="184"/>
      <c r="OKQ94" s="184"/>
      <c r="OKR94" s="184"/>
      <c r="OKS94" s="184"/>
      <c r="OKT94" s="184"/>
      <c r="OKU94" s="184"/>
      <c r="OKV94" s="184"/>
      <c r="OKW94" s="184"/>
      <c r="OKX94" s="184"/>
      <c r="OKY94" s="184"/>
      <c r="OKZ94" s="184"/>
      <c r="OLA94" s="184"/>
      <c r="OLB94" s="184"/>
      <c r="OLC94" s="184"/>
      <c r="OLD94" s="183"/>
      <c r="OLE94" s="184"/>
      <c r="OLF94" s="184"/>
      <c r="OLG94" s="184"/>
      <c r="OLH94" s="184"/>
      <c r="OLI94" s="184"/>
      <c r="OLJ94" s="184"/>
      <c r="OLK94" s="184"/>
      <c r="OLL94" s="184"/>
      <c r="OLM94" s="184"/>
      <c r="OLN94" s="184"/>
      <c r="OLO94" s="184"/>
      <c r="OLP94" s="184"/>
      <c r="OLQ94" s="184"/>
      <c r="OLR94" s="184"/>
      <c r="OLS94" s="184"/>
      <c r="OLT94" s="184"/>
      <c r="OLU94" s="183"/>
      <c r="OLV94" s="184"/>
      <c r="OLW94" s="184"/>
      <c r="OLX94" s="184"/>
      <c r="OLY94" s="184"/>
      <c r="OLZ94" s="184"/>
      <c r="OMA94" s="184"/>
      <c r="OMB94" s="184"/>
      <c r="OMC94" s="184"/>
      <c r="OMD94" s="184"/>
      <c r="OME94" s="184"/>
      <c r="OMF94" s="184"/>
      <c r="OMG94" s="184"/>
      <c r="OMH94" s="184"/>
      <c r="OMI94" s="184"/>
      <c r="OMJ94" s="184"/>
      <c r="OMK94" s="184"/>
      <c r="OML94" s="183"/>
      <c r="OMM94" s="184"/>
      <c r="OMN94" s="184"/>
      <c r="OMO94" s="184"/>
      <c r="OMP94" s="184"/>
      <c r="OMQ94" s="184"/>
      <c r="OMR94" s="184"/>
      <c r="OMS94" s="184"/>
      <c r="OMT94" s="184"/>
      <c r="OMU94" s="184"/>
      <c r="OMV94" s="184"/>
      <c r="OMW94" s="184"/>
      <c r="OMX94" s="184"/>
      <c r="OMY94" s="184"/>
      <c r="OMZ94" s="184"/>
      <c r="ONA94" s="184"/>
      <c r="ONB94" s="184"/>
      <c r="ONC94" s="183"/>
      <c r="OND94" s="184"/>
      <c r="ONE94" s="184"/>
      <c r="ONF94" s="184"/>
      <c r="ONG94" s="184"/>
      <c r="ONH94" s="184"/>
      <c r="ONI94" s="184"/>
      <c r="ONJ94" s="184"/>
      <c r="ONK94" s="184"/>
      <c r="ONL94" s="184"/>
      <c r="ONM94" s="184"/>
      <c r="ONN94" s="184"/>
      <c r="ONO94" s="184"/>
      <c r="ONP94" s="184"/>
      <c r="ONQ94" s="184"/>
      <c r="ONR94" s="184"/>
      <c r="ONS94" s="184"/>
      <c r="ONT94" s="183"/>
      <c r="ONU94" s="184"/>
      <c r="ONV94" s="184"/>
      <c r="ONW94" s="184"/>
      <c r="ONX94" s="184"/>
      <c r="ONY94" s="184"/>
      <c r="ONZ94" s="184"/>
      <c r="OOA94" s="184"/>
      <c r="OOB94" s="184"/>
      <c r="OOC94" s="184"/>
      <c r="OOD94" s="184"/>
      <c r="OOE94" s="184"/>
      <c r="OOF94" s="184"/>
      <c r="OOG94" s="184"/>
      <c r="OOH94" s="184"/>
      <c r="OOI94" s="184"/>
      <c r="OOJ94" s="184"/>
      <c r="OOK94" s="183"/>
      <c r="OOL94" s="184"/>
      <c r="OOM94" s="184"/>
      <c r="OON94" s="184"/>
      <c r="OOO94" s="184"/>
      <c r="OOP94" s="184"/>
      <c r="OOQ94" s="184"/>
      <c r="OOR94" s="184"/>
      <c r="OOS94" s="184"/>
      <c r="OOT94" s="184"/>
      <c r="OOU94" s="184"/>
      <c r="OOV94" s="184"/>
      <c r="OOW94" s="184"/>
      <c r="OOX94" s="184"/>
      <c r="OOY94" s="184"/>
      <c r="OOZ94" s="184"/>
      <c r="OPA94" s="184"/>
      <c r="OPB94" s="183"/>
      <c r="OPC94" s="184"/>
      <c r="OPD94" s="184"/>
      <c r="OPE94" s="184"/>
      <c r="OPF94" s="184"/>
      <c r="OPG94" s="184"/>
      <c r="OPH94" s="184"/>
      <c r="OPI94" s="184"/>
      <c r="OPJ94" s="184"/>
      <c r="OPK94" s="184"/>
      <c r="OPL94" s="184"/>
      <c r="OPM94" s="184"/>
      <c r="OPN94" s="184"/>
      <c r="OPO94" s="184"/>
      <c r="OPP94" s="184"/>
      <c r="OPQ94" s="184"/>
      <c r="OPR94" s="184"/>
      <c r="OPS94" s="183"/>
      <c r="OPT94" s="184"/>
      <c r="OPU94" s="184"/>
      <c r="OPV94" s="184"/>
      <c r="OPW94" s="184"/>
      <c r="OPX94" s="184"/>
      <c r="OPY94" s="184"/>
      <c r="OPZ94" s="184"/>
      <c r="OQA94" s="184"/>
      <c r="OQB94" s="184"/>
      <c r="OQC94" s="184"/>
      <c r="OQD94" s="184"/>
      <c r="OQE94" s="184"/>
      <c r="OQF94" s="184"/>
      <c r="OQG94" s="184"/>
      <c r="OQH94" s="184"/>
      <c r="OQI94" s="184"/>
      <c r="OQJ94" s="183"/>
      <c r="OQK94" s="184"/>
      <c r="OQL94" s="184"/>
      <c r="OQM94" s="184"/>
      <c r="OQN94" s="184"/>
      <c r="OQO94" s="184"/>
      <c r="OQP94" s="184"/>
      <c r="OQQ94" s="184"/>
      <c r="OQR94" s="184"/>
      <c r="OQS94" s="184"/>
      <c r="OQT94" s="184"/>
      <c r="OQU94" s="184"/>
      <c r="OQV94" s="184"/>
      <c r="OQW94" s="184"/>
      <c r="OQX94" s="184"/>
      <c r="OQY94" s="184"/>
      <c r="OQZ94" s="184"/>
      <c r="ORA94" s="183"/>
      <c r="ORB94" s="184"/>
      <c r="ORC94" s="184"/>
      <c r="ORD94" s="184"/>
      <c r="ORE94" s="184"/>
      <c r="ORF94" s="184"/>
      <c r="ORG94" s="184"/>
      <c r="ORH94" s="184"/>
      <c r="ORI94" s="184"/>
      <c r="ORJ94" s="184"/>
      <c r="ORK94" s="184"/>
      <c r="ORL94" s="184"/>
      <c r="ORM94" s="184"/>
      <c r="ORN94" s="184"/>
      <c r="ORO94" s="184"/>
      <c r="ORP94" s="184"/>
      <c r="ORQ94" s="184"/>
      <c r="ORR94" s="183"/>
      <c r="ORS94" s="184"/>
      <c r="ORT94" s="184"/>
      <c r="ORU94" s="184"/>
      <c r="ORV94" s="184"/>
      <c r="ORW94" s="184"/>
      <c r="ORX94" s="184"/>
      <c r="ORY94" s="184"/>
      <c r="ORZ94" s="184"/>
      <c r="OSA94" s="184"/>
      <c r="OSB94" s="184"/>
      <c r="OSC94" s="184"/>
      <c r="OSD94" s="184"/>
      <c r="OSE94" s="184"/>
      <c r="OSF94" s="184"/>
      <c r="OSG94" s="184"/>
      <c r="OSH94" s="184"/>
      <c r="OSI94" s="183"/>
      <c r="OSJ94" s="184"/>
      <c r="OSK94" s="184"/>
      <c r="OSL94" s="184"/>
      <c r="OSM94" s="184"/>
      <c r="OSN94" s="184"/>
      <c r="OSO94" s="184"/>
      <c r="OSP94" s="184"/>
      <c r="OSQ94" s="184"/>
      <c r="OSR94" s="184"/>
      <c r="OSS94" s="184"/>
      <c r="OST94" s="184"/>
      <c r="OSU94" s="184"/>
      <c r="OSV94" s="184"/>
      <c r="OSW94" s="184"/>
      <c r="OSX94" s="184"/>
      <c r="OSY94" s="184"/>
      <c r="OSZ94" s="183"/>
      <c r="OTA94" s="184"/>
      <c r="OTB94" s="184"/>
      <c r="OTC94" s="184"/>
      <c r="OTD94" s="184"/>
      <c r="OTE94" s="184"/>
      <c r="OTF94" s="184"/>
      <c r="OTG94" s="184"/>
      <c r="OTH94" s="184"/>
      <c r="OTI94" s="184"/>
      <c r="OTJ94" s="184"/>
      <c r="OTK94" s="184"/>
      <c r="OTL94" s="184"/>
      <c r="OTM94" s="184"/>
      <c r="OTN94" s="184"/>
      <c r="OTO94" s="184"/>
      <c r="OTP94" s="184"/>
      <c r="OTQ94" s="183"/>
      <c r="OTR94" s="184"/>
      <c r="OTS94" s="184"/>
      <c r="OTT94" s="184"/>
      <c r="OTU94" s="184"/>
      <c r="OTV94" s="184"/>
      <c r="OTW94" s="184"/>
      <c r="OTX94" s="184"/>
      <c r="OTY94" s="184"/>
      <c r="OTZ94" s="184"/>
      <c r="OUA94" s="184"/>
      <c r="OUB94" s="184"/>
      <c r="OUC94" s="184"/>
      <c r="OUD94" s="184"/>
      <c r="OUE94" s="184"/>
      <c r="OUF94" s="184"/>
      <c r="OUG94" s="184"/>
      <c r="OUH94" s="183"/>
      <c r="OUI94" s="184"/>
      <c r="OUJ94" s="184"/>
      <c r="OUK94" s="184"/>
      <c r="OUL94" s="184"/>
      <c r="OUM94" s="184"/>
      <c r="OUN94" s="184"/>
      <c r="OUO94" s="184"/>
      <c r="OUP94" s="184"/>
      <c r="OUQ94" s="184"/>
      <c r="OUR94" s="184"/>
      <c r="OUS94" s="184"/>
      <c r="OUT94" s="184"/>
      <c r="OUU94" s="184"/>
      <c r="OUV94" s="184"/>
      <c r="OUW94" s="184"/>
      <c r="OUX94" s="184"/>
      <c r="OUY94" s="183"/>
      <c r="OUZ94" s="184"/>
      <c r="OVA94" s="184"/>
      <c r="OVB94" s="184"/>
      <c r="OVC94" s="184"/>
      <c r="OVD94" s="184"/>
      <c r="OVE94" s="184"/>
      <c r="OVF94" s="184"/>
      <c r="OVG94" s="184"/>
      <c r="OVH94" s="184"/>
      <c r="OVI94" s="184"/>
      <c r="OVJ94" s="184"/>
      <c r="OVK94" s="184"/>
      <c r="OVL94" s="184"/>
      <c r="OVM94" s="184"/>
      <c r="OVN94" s="184"/>
      <c r="OVO94" s="184"/>
      <c r="OVP94" s="183"/>
      <c r="OVQ94" s="184"/>
      <c r="OVR94" s="184"/>
      <c r="OVS94" s="184"/>
      <c r="OVT94" s="184"/>
      <c r="OVU94" s="184"/>
      <c r="OVV94" s="184"/>
      <c r="OVW94" s="184"/>
      <c r="OVX94" s="184"/>
      <c r="OVY94" s="184"/>
      <c r="OVZ94" s="184"/>
      <c r="OWA94" s="184"/>
      <c r="OWB94" s="184"/>
      <c r="OWC94" s="184"/>
      <c r="OWD94" s="184"/>
      <c r="OWE94" s="184"/>
      <c r="OWF94" s="184"/>
      <c r="OWG94" s="183"/>
      <c r="OWH94" s="184"/>
      <c r="OWI94" s="184"/>
      <c r="OWJ94" s="184"/>
      <c r="OWK94" s="184"/>
      <c r="OWL94" s="184"/>
      <c r="OWM94" s="184"/>
      <c r="OWN94" s="184"/>
      <c r="OWO94" s="184"/>
      <c r="OWP94" s="184"/>
      <c r="OWQ94" s="184"/>
      <c r="OWR94" s="184"/>
      <c r="OWS94" s="184"/>
      <c r="OWT94" s="184"/>
      <c r="OWU94" s="184"/>
      <c r="OWV94" s="184"/>
      <c r="OWW94" s="184"/>
      <c r="OWX94" s="183"/>
      <c r="OWY94" s="184"/>
      <c r="OWZ94" s="184"/>
      <c r="OXA94" s="184"/>
      <c r="OXB94" s="184"/>
      <c r="OXC94" s="184"/>
      <c r="OXD94" s="184"/>
      <c r="OXE94" s="184"/>
      <c r="OXF94" s="184"/>
      <c r="OXG94" s="184"/>
      <c r="OXH94" s="184"/>
      <c r="OXI94" s="184"/>
      <c r="OXJ94" s="184"/>
      <c r="OXK94" s="184"/>
      <c r="OXL94" s="184"/>
      <c r="OXM94" s="184"/>
      <c r="OXN94" s="184"/>
      <c r="OXO94" s="183"/>
      <c r="OXP94" s="184"/>
      <c r="OXQ94" s="184"/>
      <c r="OXR94" s="184"/>
      <c r="OXS94" s="184"/>
      <c r="OXT94" s="184"/>
      <c r="OXU94" s="184"/>
      <c r="OXV94" s="184"/>
      <c r="OXW94" s="184"/>
      <c r="OXX94" s="184"/>
      <c r="OXY94" s="184"/>
      <c r="OXZ94" s="184"/>
      <c r="OYA94" s="184"/>
      <c r="OYB94" s="184"/>
      <c r="OYC94" s="184"/>
      <c r="OYD94" s="184"/>
      <c r="OYE94" s="184"/>
      <c r="OYF94" s="183"/>
      <c r="OYG94" s="184"/>
      <c r="OYH94" s="184"/>
      <c r="OYI94" s="184"/>
      <c r="OYJ94" s="184"/>
      <c r="OYK94" s="184"/>
      <c r="OYL94" s="184"/>
      <c r="OYM94" s="184"/>
      <c r="OYN94" s="184"/>
      <c r="OYO94" s="184"/>
      <c r="OYP94" s="184"/>
      <c r="OYQ94" s="184"/>
      <c r="OYR94" s="184"/>
      <c r="OYS94" s="184"/>
      <c r="OYT94" s="184"/>
      <c r="OYU94" s="184"/>
      <c r="OYV94" s="184"/>
      <c r="OYW94" s="183"/>
      <c r="OYX94" s="184"/>
      <c r="OYY94" s="184"/>
      <c r="OYZ94" s="184"/>
      <c r="OZA94" s="184"/>
      <c r="OZB94" s="184"/>
      <c r="OZC94" s="184"/>
      <c r="OZD94" s="184"/>
      <c r="OZE94" s="184"/>
      <c r="OZF94" s="184"/>
      <c r="OZG94" s="184"/>
      <c r="OZH94" s="184"/>
      <c r="OZI94" s="184"/>
      <c r="OZJ94" s="184"/>
      <c r="OZK94" s="184"/>
      <c r="OZL94" s="184"/>
      <c r="OZM94" s="184"/>
      <c r="OZN94" s="183"/>
      <c r="OZO94" s="184"/>
      <c r="OZP94" s="184"/>
      <c r="OZQ94" s="184"/>
      <c r="OZR94" s="184"/>
      <c r="OZS94" s="184"/>
      <c r="OZT94" s="184"/>
      <c r="OZU94" s="184"/>
      <c r="OZV94" s="184"/>
      <c r="OZW94" s="184"/>
      <c r="OZX94" s="184"/>
      <c r="OZY94" s="184"/>
      <c r="OZZ94" s="184"/>
      <c r="PAA94" s="184"/>
      <c r="PAB94" s="184"/>
      <c r="PAC94" s="184"/>
      <c r="PAD94" s="184"/>
      <c r="PAE94" s="183"/>
      <c r="PAF94" s="184"/>
      <c r="PAG94" s="184"/>
      <c r="PAH94" s="184"/>
      <c r="PAI94" s="184"/>
      <c r="PAJ94" s="184"/>
      <c r="PAK94" s="184"/>
      <c r="PAL94" s="184"/>
      <c r="PAM94" s="184"/>
      <c r="PAN94" s="184"/>
      <c r="PAO94" s="184"/>
      <c r="PAP94" s="184"/>
      <c r="PAQ94" s="184"/>
      <c r="PAR94" s="184"/>
      <c r="PAS94" s="184"/>
      <c r="PAT94" s="184"/>
      <c r="PAU94" s="184"/>
      <c r="PAV94" s="183"/>
      <c r="PAW94" s="184"/>
      <c r="PAX94" s="184"/>
      <c r="PAY94" s="184"/>
      <c r="PAZ94" s="184"/>
      <c r="PBA94" s="184"/>
      <c r="PBB94" s="184"/>
      <c r="PBC94" s="184"/>
      <c r="PBD94" s="184"/>
      <c r="PBE94" s="184"/>
      <c r="PBF94" s="184"/>
      <c r="PBG94" s="184"/>
      <c r="PBH94" s="184"/>
      <c r="PBI94" s="184"/>
      <c r="PBJ94" s="184"/>
      <c r="PBK94" s="184"/>
      <c r="PBL94" s="184"/>
      <c r="PBM94" s="183"/>
      <c r="PBN94" s="184"/>
      <c r="PBO94" s="184"/>
      <c r="PBP94" s="184"/>
      <c r="PBQ94" s="184"/>
      <c r="PBR94" s="184"/>
      <c r="PBS94" s="184"/>
      <c r="PBT94" s="184"/>
      <c r="PBU94" s="184"/>
      <c r="PBV94" s="184"/>
      <c r="PBW94" s="184"/>
      <c r="PBX94" s="184"/>
      <c r="PBY94" s="184"/>
      <c r="PBZ94" s="184"/>
      <c r="PCA94" s="184"/>
      <c r="PCB94" s="184"/>
      <c r="PCC94" s="184"/>
      <c r="PCD94" s="183"/>
      <c r="PCE94" s="184"/>
      <c r="PCF94" s="184"/>
      <c r="PCG94" s="184"/>
      <c r="PCH94" s="184"/>
      <c r="PCI94" s="184"/>
      <c r="PCJ94" s="184"/>
      <c r="PCK94" s="184"/>
      <c r="PCL94" s="184"/>
      <c r="PCM94" s="184"/>
      <c r="PCN94" s="184"/>
      <c r="PCO94" s="184"/>
      <c r="PCP94" s="184"/>
      <c r="PCQ94" s="184"/>
      <c r="PCR94" s="184"/>
      <c r="PCS94" s="184"/>
      <c r="PCT94" s="184"/>
      <c r="PCU94" s="183"/>
      <c r="PCV94" s="184"/>
      <c r="PCW94" s="184"/>
      <c r="PCX94" s="184"/>
      <c r="PCY94" s="184"/>
      <c r="PCZ94" s="184"/>
      <c r="PDA94" s="184"/>
      <c r="PDB94" s="184"/>
      <c r="PDC94" s="184"/>
      <c r="PDD94" s="184"/>
      <c r="PDE94" s="184"/>
      <c r="PDF94" s="184"/>
      <c r="PDG94" s="184"/>
      <c r="PDH94" s="184"/>
      <c r="PDI94" s="184"/>
      <c r="PDJ94" s="184"/>
      <c r="PDK94" s="184"/>
      <c r="PDL94" s="183"/>
      <c r="PDM94" s="184"/>
      <c r="PDN94" s="184"/>
      <c r="PDO94" s="184"/>
      <c r="PDP94" s="184"/>
      <c r="PDQ94" s="184"/>
      <c r="PDR94" s="184"/>
      <c r="PDS94" s="184"/>
      <c r="PDT94" s="184"/>
      <c r="PDU94" s="184"/>
      <c r="PDV94" s="184"/>
      <c r="PDW94" s="184"/>
      <c r="PDX94" s="184"/>
      <c r="PDY94" s="184"/>
      <c r="PDZ94" s="184"/>
      <c r="PEA94" s="184"/>
      <c r="PEB94" s="184"/>
      <c r="PEC94" s="183"/>
      <c r="PED94" s="184"/>
      <c r="PEE94" s="184"/>
      <c r="PEF94" s="184"/>
      <c r="PEG94" s="184"/>
      <c r="PEH94" s="184"/>
      <c r="PEI94" s="184"/>
      <c r="PEJ94" s="184"/>
      <c r="PEK94" s="184"/>
      <c r="PEL94" s="184"/>
      <c r="PEM94" s="184"/>
      <c r="PEN94" s="184"/>
      <c r="PEO94" s="184"/>
      <c r="PEP94" s="184"/>
      <c r="PEQ94" s="184"/>
      <c r="PER94" s="184"/>
      <c r="PES94" s="184"/>
      <c r="PET94" s="183"/>
      <c r="PEU94" s="184"/>
      <c r="PEV94" s="184"/>
      <c r="PEW94" s="184"/>
      <c r="PEX94" s="184"/>
      <c r="PEY94" s="184"/>
      <c r="PEZ94" s="184"/>
      <c r="PFA94" s="184"/>
      <c r="PFB94" s="184"/>
      <c r="PFC94" s="184"/>
      <c r="PFD94" s="184"/>
      <c r="PFE94" s="184"/>
      <c r="PFF94" s="184"/>
      <c r="PFG94" s="184"/>
      <c r="PFH94" s="184"/>
      <c r="PFI94" s="184"/>
      <c r="PFJ94" s="184"/>
      <c r="PFK94" s="183"/>
      <c r="PFL94" s="184"/>
      <c r="PFM94" s="184"/>
      <c r="PFN94" s="184"/>
      <c r="PFO94" s="184"/>
      <c r="PFP94" s="184"/>
      <c r="PFQ94" s="184"/>
      <c r="PFR94" s="184"/>
      <c r="PFS94" s="184"/>
      <c r="PFT94" s="184"/>
      <c r="PFU94" s="184"/>
      <c r="PFV94" s="184"/>
      <c r="PFW94" s="184"/>
      <c r="PFX94" s="184"/>
      <c r="PFY94" s="184"/>
      <c r="PFZ94" s="184"/>
      <c r="PGA94" s="184"/>
      <c r="PGB94" s="183"/>
      <c r="PGC94" s="184"/>
      <c r="PGD94" s="184"/>
      <c r="PGE94" s="184"/>
      <c r="PGF94" s="184"/>
      <c r="PGG94" s="184"/>
      <c r="PGH94" s="184"/>
      <c r="PGI94" s="184"/>
      <c r="PGJ94" s="184"/>
      <c r="PGK94" s="184"/>
      <c r="PGL94" s="184"/>
      <c r="PGM94" s="184"/>
      <c r="PGN94" s="184"/>
      <c r="PGO94" s="184"/>
      <c r="PGP94" s="184"/>
      <c r="PGQ94" s="184"/>
      <c r="PGR94" s="184"/>
      <c r="PGS94" s="183"/>
      <c r="PGT94" s="184"/>
      <c r="PGU94" s="184"/>
      <c r="PGV94" s="184"/>
      <c r="PGW94" s="184"/>
      <c r="PGX94" s="184"/>
      <c r="PGY94" s="184"/>
      <c r="PGZ94" s="184"/>
      <c r="PHA94" s="184"/>
      <c r="PHB94" s="184"/>
      <c r="PHC94" s="184"/>
      <c r="PHD94" s="184"/>
      <c r="PHE94" s="184"/>
      <c r="PHF94" s="184"/>
      <c r="PHG94" s="184"/>
      <c r="PHH94" s="184"/>
      <c r="PHI94" s="184"/>
      <c r="PHJ94" s="183"/>
      <c r="PHK94" s="184"/>
      <c r="PHL94" s="184"/>
      <c r="PHM94" s="184"/>
      <c r="PHN94" s="184"/>
      <c r="PHO94" s="184"/>
      <c r="PHP94" s="184"/>
      <c r="PHQ94" s="184"/>
      <c r="PHR94" s="184"/>
      <c r="PHS94" s="184"/>
      <c r="PHT94" s="184"/>
      <c r="PHU94" s="184"/>
      <c r="PHV94" s="184"/>
      <c r="PHW94" s="184"/>
      <c r="PHX94" s="184"/>
      <c r="PHY94" s="184"/>
      <c r="PHZ94" s="184"/>
      <c r="PIA94" s="183"/>
      <c r="PIB94" s="184"/>
      <c r="PIC94" s="184"/>
      <c r="PID94" s="184"/>
      <c r="PIE94" s="184"/>
      <c r="PIF94" s="184"/>
      <c r="PIG94" s="184"/>
      <c r="PIH94" s="184"/>
      <c r="PII94" s="184"/>
      <c r="PIJ94" s="184"/>
      <c r="PIK94" s="184"/>
      <c r="PIL94" s="184"/>
      <c r="PIM94" s="184"/>
      <c r="PIN94" s="184"/>
      <c r="PIO94" s="184"/>
      <c r="PIP94" s="184"/>
      <c r="PIQ94" s="184"/>
      <c r="PIR94" s="183"/>
      <c r="PIS94" s="184"/>
      <c r="PIT94" s="184"/>
      <c r="PIU94" s="184"/>
      <c r="PIV94" s="184"/>
      <c r="PIW94" s="184"/>
      <c r="PIX94" s="184"/>
      <c r="PIY94" s="184"/>
      <c r="PIZ94" s="184"/>
      <c r="PJA94" s="184"/>
      <c r="PJB94" s="184"/>
      <c r="PJC94" s="184"/>
      <c r="PJD94" s="184"/>
      <c r="PJE94" s="184"/>
      <c r="PJF94" s="184"/>
      <c r="PJG94" s="184"/>
      <c r="PJH94" s="184"/>
      <c r="PJI94" s="183"/>
      <c r="PJJ94" s="184"/>
      <c r="PJK94" s="184"/>
      <c r="PJL94" s="184"/>
      <c r="PJM94" s="184"/>
      <c r="PJN94" s="184"/>
      <c r="PJO94" s="184"/>
      <c r="PJP94" s="184"/>
      <c r="PJQ94" s="184"/>
      <c r="PJR94" s="184"/>
      <c r="PJS94" s="184"/>
      <c r="PJT94" s="184"/>
      <c r="PJU94" s="184"/>
      <c r="PJV94" s="184"/>
      <c r="PJW94" s="184"/>
      <c r="PJX94" s="184"/>
      <c r="PJY94" s="184"/>
      <c r="PJZ94" s="183"/>
      <c r="PKA94" s="184"/>
      <c r="PKB94" s="184"/>
      <c r="PKC94" s="184"/>
      <c r="PKD94" s="184"/>
      <c r="PKE94" s="184"/>
      <c r="PKF94" s="184"/>
      <c r="PKG94" s="184"/>
      <c r="PKH94" s="184"/>
      <c r="PKI94" s="184"/>
      <c r="PKJ94" s="184"/>
      <c r="PKK94" s="184"/>
      <c r="PKL94" s="184"/>
      <c r="PKM94" s="184"/>
      <c r="PKN94" s="184"/>
      <c r="PKO94" s="184"/>
      <c r="PKP94" s="184"/>
      <c r="PKQ94" s="183"/>
      <c r="PKR94" s="184"/>
      <c r="PKS94" s="184"/>
      <c r="PKT94" s="184"/>
      <c r="PKU94" s="184"/>
      <c r="PKV94" s="184"/>
      <c r="PKW94" s="184"/>
      <c r="PKX94" s="184"/>
      <c r="PKY94" s="184"/>
      <c r="PKZ94" s="184"/>
      <c r="PLA94" s="184"/>
      <c r="PLB94" s="184"/>
      <c r="PLC94" s="184"/>
      <c r="PLD94" s="184"/>
      <c r="PLE94" s="184"/>
      <c r="PLF94" s="184"/>
      <c r="PLG94" s="184"/>
      <c r="PLH94" s="183"/>
      <c r="PLI94" s="184"/>
      <c r="PLJ94" s="184"/>
      <c r="PLK94" s="184"/>
      <c r="PLL94" s="184"/>
      <c r="PLM94" s="184"/>
      <c r="PLN94" s="184"/>
      <c r="PLO94" s="184"/>
      <c r="PLP94" s="184"/>
      <c r="PLQ94" s="184"/>
      <c r="PLR94" s="184"/>
      <c r="PLS94" s="184"/>
      <c r="PLT94" s="184"/>
      <c r="PLU94" s="184"/>
      <c r="PLV94" s="184"/>
      <c r="PLW94" s="184"/>
      <c r="PLX94" s="184"/>
      <c r="PLY94" s="183"/>
      <c r="PLZ94" s="184"/>
      <c r="PMA94" s="184"/>
      <c r="PMB94" s="184"/>
      <c r="PMC94" s="184"/>
      <c r="PMD94" s="184"/>
      <c r="PME94" s="184"/>
      <c r="PMF94" s="184"/>
      <c r="PMG94" s="184"/>
      <c r="PMH94" s="184"/>
      <c r="PMI94" s="184"/>
      <c r="PMJ94" s="184"/>
      <c r="PMK94" s="184"/>
      <c r="PML94" s="184"/>
      <c r="PMM94" s="184"/>
      <c r="PMN94" s="184"/>
      <c r="PMO94" s="184"/>
      <c r="PMP94" s="183"/>
      <c r="PMQ94" s="184"/>
      <c r="PMR94" s="184"/>
      <c r="PMS94" s="184"/>
      <c r="PMT94" s="184"/>
      <c r="PMU94" s="184"/>
      <c r="PMV94" s="184"/>
      <c r="PMW94" s="184"/>
      <c r="PMX94" s="184"/>
      <c r="PMY94" s="184"/>
      <c r="PMZ94" s="184"/>
      <c r="PNA94" s="184"/>
      <c r="PNB94" s="184"/>
      <c r="PNC94" s="184"/>
      <c r="PND94" s="184"/>
      <c r="PNE94" s="184"/>
      <c r="PNF94" s="184"/>
      <c r="PNG94" s="183"/>
      <c r="PNH94" s="184"/>
      <c r="PNI94" s="184"/>
      <c r="PNJ94" s="184"/>
      <c r="PNK94" s="184"/>
      <c r="PNL94" s="184"/>
      <c r="PNM94" s="184"/>
      <c r="PNN94" s="184"/>
      <c r="PNO94" s="184"/>
      <c r="PNP94" s="184"/>
      <c r="PNQ94" s="184"/>
      <c r="PNR94" s="184"/>
      <c r="PNS94" s="184"/>
      <c r="PNT94" s="184"/>
      <c r="PNU94" s="184"/>
      <c r="PNV94" s="184"/>
      <c r="PNW94" s="184"/>
      <c r="PNX94" s="183"/>
      <c r="PNY94" s="184"/>
      <c r="PNZ94" s="184"/>
      <c r="POA94" s="184"/>
      <c r="POB94" s="184"/>
      <c r="POC94" s="184"/>
      <c r="POD94" s="184"/>
      <c r="POE94" s="184"/>
      <c r="POF94" s="184"/>
      <c r="POG94" s="184"/>
      <c r="POH94" s="184"/>
      <c r="POI94" s="184"/>
      <c r="POJ94" s="184"/>
      <c r="POK94" s="184"/>
      <c r="POL94" s="184"/>
      <c r="POM94" s="184"/>
      <c r="PON94" s="184"/>
      <c r="POO94" s="183"/>
      <c r="POP94" s="184"/>
      <c r="POQ94" s="184"/>
      <c r="POR94" s="184"/>
      <c r="POS94" s="184"/>
      <c r="POT94" s="184"/>
      <c r="POU94" s="184"/>
      <c r="POV94" s="184"/>
      <c r="POW94" s="184"/>
      <c r="POX94" s="184"/>
      <c r="POY94" s="184"/>
      <c r="POZ94" s="184"/>
      <c r="PPA94" s="184"/>
      <c r="PPB94" s="184"/>
      <c r="PPC94" s="184"/>
      <c r="PPD94" s="184"/>
      <c r="PPE94" s="184"/>
      <c r="PPF94" s="183"/>
      <c r="PPG94" s="184"/>
      <c r="PPH94" s="184"/>
      <c r="PPI94" s="184"/>
      <c r="PPJ94" s="184"/>
      <c r="PPK94" s="184"/>
      <c r="PPL94" s="184"/>
      <c r="PPM94" s="184"/>
      <c r="PPN94" s="184"/>
      <c r="PPO94" s="184"/>
      <c r="PPP94" s="184"/>
      <c r="PPQ94" s="184"/>
      <c r="PPR94" s="184"/>
      <c r="PPS94" s="184"/>
      <c r="PPT94" s="184"/>
      <c r="PPU94" s="184"/>
      <c r="PPV94" s="184"/>
      <c r="PPW94" s="183"/>
      <c r="PPX94" s="184"/>
      <c r="PPY94" s="184"/>
      <c r="PPZ94" s="184"/>
      <c r="PQA94" s="184"/>
      <c r="PQB94" s="184"/>
      <c r="PQC94" s="184"/>
      <c r="PQD94" s="184"/>
      <c r="PQE94" s="184"/>
      <c r="PQF94" s="184"/>
      <c r="PQG94" s="184"/>
      <c r="PQH94" s="184"/>
      <c r="PQI94" s="184"/>
      <c r="PQJ94" s="184"/>
      <c r="PQK94" s="184"/>
      <c r="PQL94" s="184"/>
      <c r="PQM94" s="184"/>
      <c r="PQN94" s="183"/>
      <c r="PQO94" s="184"/>
      <c r="PQP94" s="184"/>
      <c r="PQQ94" s="184"/>
      <c r="PQR94" s="184"/>
      <c r="PQS94" s="184"/>
      <c r="PQT94" s="184"/>
      <c r="PQU94" s="184"/>
      <c r="PQV94" s="184"/>
      <c r="PQW94" s="184"/>
      <c r="PQX94" s="184"/>
      <c r="PQY94" s="184"/>
      <c r="PQZ94" s="184"/>
      <c r="PRA94" s="184"/>
      <c r="PRB94" s="184"/>
      <c r="PRC94" s="184"/>
      <c r="PRD94" s="184"/>
      <c r="PRE94" s="183"/>
      <c r="PRF94" s="184"/>
      <c r="PRG94" s="184"/>
      <c r="PRH94" s="184"/>
      <c r="PRI94" s="184"/>
      <c r="PRJ94" s="184"/>
      <c r="PRK94" s="184"/>
      <c r="PRL94" s="184"/>
      <c r="PRM94" s="184"/>
      <c r="PRN94" s="184"/>
      <c r="PRO94" s="184"/>
      <c r="PRP94" s="184"/>
      <c r="PRQ94" s="184"/>
      <c r="PRR94" s="184"/>
      <c r="PRS94" s="184"/>
      <c r="PRT94" s="184"/>
      <c r="PRU94" s="184"/>
      <c r="PRV94" s="183"/>
      <c r="PRW94" s="184"/>
      <c r="PRX94" s="184"/>
      <c r="PRY94" s="184"/>
      <c r="PRZ94" s="184"/>
      <c r="PSA94" s="184"/>
      <c r="PSB94" s="184"/>
      <c r="PSC94" s="184"/>
      <c r="PSD94" s="184"/>
      <c r="PSE94" s="184"/>
      <c r="PSF94" s="184"/>
      <c r="PSG94" s="184"/>
      <c r="PSH94" s="184"/>
      <c r="PSI94" s="184"/>
      <c r="PSJ94" s="184"/>
      <c r="PSK94" s="184"/>
      <c r="PSL94" s="184"/>
      <c r="PSM94" s="183"/>
      <c r="PSN94" s="184"/>
      <c r="PSO94" s="184"/>
      <c r="PSP94" s="184"/>
      <c r="PSQ94" s="184"/>
      <c r="PSR94" s="184"/>
      <c r="PSS94" s="184"/>
      <c r="PST94" s="184"/>
      <c r="PSU94" s="184"/>
      <c r="PSV94" s="184"/>
      <c r="PSW94" s="184"/>
      <c r="PSX94" s="184"/>
      <c r="PSY94" s="184"/>
      <c r="PSZ94" s="184"/>
      <c r="PTA94" s="184"/>
      <c r="PTB94" s="184"/>
      <c r="PTC94" s="184"/>
      <c r="PTD94" s="183"/>
      <c r="PTE94" s="184"/>
      <c r="PTF94" s="184"/>
      <c r="PTG94" s="184"/>
      <c r="PTH94" s="184"/>
      <c r="PTI94" s="184"/>
      <c r="PTJ94" s="184"/>
      <c r="PTK94" s="184"/>
      <c r="PTL94" s="184"/>
      <c r="PTM94" s="184"/>
      <c r="PTN94" s="184"/>
      <c r="PTO94" s="184"/>
      <c r="PTP94" s="184"/>
      <c r="PTQ94" s="184"/>
      <c r="PTR94" s="184"/>
      <c r="PTS94" s="184"/>
      <c r="PTT94" s="184"/>
      <c r="PTU94" s="183"/>
      <c r="PTV94" s="184"/>
      <c r="PTW94" s="184"/>
      <c r="PTX94" s="184"/>
      <c r="PTY94" s="184"/>
      <c r="PTZ94" s="184"/>
      <c r="PUA94" s="184"/>
      <c r="PUB94" s="184"/>
      <c r="PUC94" s="184"/>
      <c r="PUD94" s="184"/>
      <c r="PUE94" s="184"/>
      <c r="PUF94" s="184"/>
      <c r="PUG94" s="184"/>
      <c r="PUH94" s="184"/>
      <c r="PUI94" s="184"/>
      <c r="PUJ94" s="184"/>
      <c r="PUK94" s="184"/>
      <c r="PUL94" s="183"/>
      <c r="PUM94" s="184"/>
      <c r="PUN94" s="184"/>
      <c r="PUO94" s="184"/>
      <c r="PUP94" s="184"/>
      <c r="PUQ94" s="184"/>
      <c r="PUR94" s="184"/>
      <c r="PUS94" s="184"/>
      <c r="PUT94" s="184"/>
      <c r="PUU94" s="184"/>
      <c r="PUV94" s="184"/>
      <c r="PUW94" s="184"/>
      <c r="PUX94" s="184"/>
      <c r="PUY94" s="184"/>
      <c r="PUZ94" s="184"/>
      <c r="PVA94" s="184"/>
      <c r="PVB94" s="184"/>
      <c r="PVC94" s="183"/>
      <c r="PVD94" s="184"/>
      <c r="PVE94" s="184"/>
      <c r="PVF94" s="184"/>
      <c r="PVG94" s="184"/>
      <c r="PVH94" s="184"/>
      <c r="PVI94" s="184"/>
      <c r="PVJ94" s="184"/>
      <c r="PVK94" s="184"/>
      <c r="PVL94" s="184"/>
      <c r="PVM94" s="184"/>
      <c r="PVN94" s="184"/>
      <c r="PVO94" s="184"/>
      <c r="PVP94" s="184"/>
      <c r="PVQ94" s="184"/>
      <c r="PVR94" s="184"/>
      <c r="PVS94" s="184"/>
      <c r="PVT94" s="183"/>
      <c r="PVU94" s="184"/>
      <c r="PVV94" s="184"/>
      <c r="PVW94" s="184"/>
      <c r="PVX94" s="184"/>
      <c r="PVY94" s="184"/>
      <c r="PVZ94" s="184"/>
      <c r="PWA94" s="184"/>
      <c r="PWB94" s="184"/>
      <c r="PWC94" s="184"/>
      <c r="PWD94" s="184"/>
      <c r="PWE94" s="184"/>
      <c r="PWF94" s="184"/>
      <c r="PWG94" s="184"/>
      <c r="PWH94" s="184"/>
      <c r="PWI94" s="184"/>
      <c r="PWJ94" s="184"/>
      <c r="PWK94" s="183"/>
      <c r="PWL94" s="184"/>
      <c r="PWM94" s="184"/>
      <c r="PWN94" s="184"/>
      <c r="PWO94" s="184"/>
      <c r="PWP94" s="184"/>
      <c r="PWQ94" s="184"/>
      <c r="PWR94" s="184"/>
      <c r="PWS94" s="184"/>
      <c r="PWT94" s="184"/>
      <c r="PWU94" s="184"/>
      <c r="PWV94" s="184"/>
      <c r="PWW94" s="184"/>
      <c r="PWX94" s="184"/>
      <c r="PWY94" s="184"/>
      <c r="PWZ94" s="184"/>
      <c r="PXA94" s="184"/>
      <c r="PXB94" s="183"/>
      <c r="PXC94" s="184"/>
      <c r="PXD94" s="184"/>
      <c r="PXE94" s="184"/>
      <c r="PXF94" s="184"/>
      <c r="PXG94" s="184"/>
      <c r="PXH94" s="184"/>
      <c r="PXI94" s="184"/>
      <c r="PXJ94" s="184"/>
      <c r="PXK94" s="184"/>
      <c r="PXL94" s="184"/>
      <c r="PXM94" s="184"/>
      <c r="PXN94" s="184"/>
      <c r="PXO94" s="184"/>
      <c r="PXP94" s="184"/>
      <c r="PXQ94" s="184"/>
      <c r="PXR94" s="184"/>
      <c r="PXS94" s="183"/>
      <c r="PXT94" s="184"/>
      <c r="PXU94" s="184"/>
      <c r="PXV94" s="184"/>
      <c r="PXW94" s="184"/>
      <c r="PXX94" s="184"/>
      <c r="PXY94" s="184"/>
      <c r="PXZ94" s="184"/>
      <c r="PYA94" s="184"/>
      <c r="PYB94" s="184"/>
      <c r="PYC94" s="184"/>
      <c r="PYD94" s="184"/>
      <c r="PYE94" s="184"/>
      <c r="PYF94" s="184"/>
      <c r="PYG94" s="184"/>
      <c r="PYH94" s="184"/>
      <c r="PYI94" s="184"/>
      <c r="PYJ94" s="183"/>
      <c r="PYK94" s="184"/>
      <c r="PYL94" s="184"/>
      <c r="PYM94" s="184"/>
      <c r="PYN94" s="184"/>
      <c r="PYO94" s="184"/>
      <c r="PYP94" s="184"/>
      <c r="PYQ94" s="184"/>
      <c r="PYR94" s="184"/>
      <c r="PYS94" s="184"/>
      <c r="PYT94" s="184"/>
      <c r="PYU94" s="184"/>
      <c r="PYV94" s="184"/>
      <c r="PYW94" s="184"/>
      <c r="PYX94" s="184"/>
      <c r="PYY94" s="184"/>
      <c r="PYZ94" s="184"/>
      <c r="PZA94" s="183"/>
      <c r="PZB94" s="184"/>
      <c r="PZC94" s="184"/>
      <c r="PZD94" s="184"/>
      <c r="PZE94" s="184"/>
      <c r="PZF94" s="184"/>
      <c r="PZG94" s="184"/>
      <c r="PZH94" s="184"/>
      <c r="PZI94" s="184"/>
      <c r="PZJ94" s="184"/>
      <c r="PZK94" s="184"/>
      <c r="PZL94" s="184"/>
      <c r="PZM94" s="184"/>
      <c r="PZN94" s="184"/>
      <c r="PZO94" s="184"/>
      <c r="PZP94" s="184"/>
      <c r="PZQ94" s="184"/>
      <c r="PZR94" s="183"/>
      <c r="PZS94" s="184"/>
      <c r="PZT94" s="184"/>
      <c r="PZU94" s="184"/>
      <c r="PZV94" s="184"/>
      <c r="PZW94" s="184"/>
      <c r="PZX94" s="184"/>
      <c r="PZY94" s="184"/>
      <c r="PZZ94" s="184"/>
      <c r="QAA94" s="184"/>
      <c r="QAB94" s="184"/>
      <c r="QAC94" s="184"/>
      <c r="QAD94" s="184"/>
      <c r="QAE94" s="184"/>
      <c r="QAF94" s="184"/>
      <c r="QAG94" s="184"/>
      <c r="QAH94" s="184"/>
      <c r="QAI94" s="183"/>
      <c r="QAJ94" s="184"/>
      <c r="QAK94" s="184"/>
      <c r="QAL94" s="184"/>
      <c r="QAM94" s="184"/>
      <c r="QAN94" s="184"/>
      <c r="QAO94" s="184"/>
      <c r="QAP94" s="184"/>
      <c r="QAQ94" s="184"/>
      <c r="QAR94" s="184"/>
      <c r="QAS94" s="184"/>
      <c r="QAT94" s="184"/>
      <c r="QAU94" s="184"/>
      <c r="QAV94" s="184"/>
      <c r="QAW94" s="184"/>
      <c r="QAX94" s="184"/>
      <c r="QAY94" s="184"/>
      <c r="QAZ94" s="183"/>
      <c r="QBA94" s="184"/>
      <c r="QBB94" s="184"/>
      <c r="QBC94" s="184"/>
      <c r="QBD94" s="184"/>
      <c r="QBE94" s="184"/>
      <c r="QBF94" s="184"/>
      <c r="QBG94" s="184"/>
      <c r="QBH94" s="184"/>
      <c r="QBI94" s="184"/>
      <c r="QBJ94" s="184"/>
      <c r="QBK94" s="184"/>
      <c r="QBL94" s="184"/>
      <c r="QBM94" s="184"/>
      <c r="QBN94" s="184"/>
      <c r="QBO94" s="184"/>
      <c r="QBP94" s="184"/>
      <c r="QBQ94" s="183"/>
      <c r="QBR94" s="184"/>
      <c r="QBS94" s="184"/>
      <c r="QBT94" s="184"/>
      <c r="QBU94" s="184"/>
      <c r="QBV94" s="184"/>
      <c r="QBW94" s="184"/>
      <c r="QBX94" s="184"/>
      <c r="QBY94" s="184"/>
      <c r="QBZ94" s="184"/>
      <c r="QCA94" s="184"/>
      <c r="QCB94" s="184"/>
      <c r="QCC94" s="184"/>
      <c r="QCD94" s="184"/>
      <c r="QCE94" s="184"/>
      <c r="QCF94" s="184"/>
      <c r="QCG94" s="184"/>
      <c r="QCH94" s="183"/>
      <c r="QCI94" s="184"/>
      <c r="QCJ94" s="184"/>
      <c r="QCK94" s="184"/>
      <c r="QCL94" s="184"/>
      <c r="QCM94" s="184"/>
      <c r="QCN94" s="184"/>
      <c r="QCO94" s="184"/>
      <c r="QCP94" s="184"/>
      <c r="QCQ94" s="184"/>
      <c r="QCR94" s="184"/>
      <c r="QCS94" s="184"/>
      <c r="QCT94" s="184"/>
      <c r="QCU94" s="184"/>
      <c r="QCV94" s="184"/>
      <c r="QCW94" s="184"/>
      <c r="QCX94" s="184"/>
      <c r="QCY94" s="183"/>
      <c r="QCZ94" s="184"/>
      <c r="QDA94" s="184"/>
      <c r="QDB94" s="184"/>
      <c r="QDC94" s="184"/>
      <c r="QDD94" s="184"/>
      <c r="QDE94" s="184"/>
      <c r="QDF94" s="184"/>
      <c r="QDG94" s="184"/>
      <c r="QDH94" s="184"/>
      <c r="QDI94" s="184"/>
      <c r="QDJ94" s="184"/>
      <c r="QDK94" s="184"/>
      <c r="QDL94" s="184"/>
      <c r="QDM94" s="184"/>
      <c r="QDN94" s="184"/>
      <c r="QDO94" s="184"/>
      <c r="QDP94" s="183"/>
      <c r="QDQ94" s="184"/>
      <c r="QDR94" s="184"/>
      <c r="QDS94" s="184"/>
      <c r="QDT94" s="184"/>
      <c r="QDU94" s="184"/>
      <c r="QDV94" s="184"/>
      <c r="QDW94" s="184"/>
      <c r="QDX94" s="184"/>
      <c r="QDY94" s="184"/>
      <c r="QDZ94" s="184"/>
      <c r="QEA94" s="184"/>
      <c r="QEB94" s="184"/>
      <c r="QEC94" s="184"/>
      <c r="QED94" s="184"/>
      <c r="QEE94" s="184"/>
      <c r="QEF94" s="184"/>
      <c r="QEG94" s="183"/>
      <c r="QEH94" s="184"/>
      <c r="QEI94" s="184"/>
      <c r="QEJ94" s="184"/>
      <c r="QEK94" s="184"/>
      <c r="QEL94" s="184"/>
      <c r="QEM94" s="184"/>
      <c r="QEN94" s="184"/>
      <c r="QEO94" s="184"/>
      <c r="QEP94" s="184"/>
      <c r="QEQ94" s="184"/>
      <c r="QER94" s="184"/>
      <c r="QES94" s="184"/>
      <c r="QET94" s="184"/>
      <c r="QEU94" s="184"/>
      <c r="QEV94" s="184"/>
      <c r="QEW94" s="184"/>
      <c r="QEX94" s="183"/>
      <c r="QEY94" s="184"/>
      <c r="QEZ94" s="184"/>
      <c r="QFA94" s="184"/>
      <c r="QFB94" s="184"/>
      <c r="QFC94" s="184"/>
      <c r="QFD94" s="184"/>
      <c r="QFE94" s="184"/>
      <c r="QFF94" s="184"/>
      <c r="QFG94" s="184"/>
      <c r="QFH94" s="184"/>
      <c r="QFI94" s="184"/>
      <c r="QFJ94" s="184"/>
      <c r="QFK94" s="184"/>
      <c r="QFL94" s="184"/>
      <c r="QFM94" s="184"/>
      <c r="QFN94" s="184"/>
      <c r="QFO94" s="183"/>
      <c r="QFP94" s="184"/>
      <c r="QFQ94" s="184"/>
      <c r="QFR94" s="184"/>
      <c r="QFS94" s="184"/>
      <c r="QFT94" s="184"/>
      <c r="QFU94" s="184"/>
      <c r="QFV94" s="184"/>
      <c r="QFW94" s="184"/>
      <c r="QFX94" s="184"/>
      <c r="QFY94" s="184"/>
      <c r="QFZ94" s="184"/>
      <c r="QGA94" s="184"/>
      <c r="QGB94" s="184"/>
      <c r="QGC94" s="184"/>
      <c r="QGD94" s="184"/>
      <c r="QGE94" s="184"/>
      <c r="QGF94" s="183"/>
      <c r="QGG94" s="184"/>
      <c r="QGH94" s="184"/>
      <c r="QGI94" s="184"/>
      <c r="QGJ94" s="184"/>
      <c r="QGK94" s="184"/>
      <c r="QGL94" s="184"/>
      <c r="QGM94" s="184"/>
      <c r="QGN94" s="184"/>
      <c r="QGO94" s="184"/>
      <c r="QGP94" s="184"/>
      <c r="QGQ94" s="184"/>
      <c r="QGR94" s="184"/>
      <c r="QGS94" s="184"/>
      <c r="QGT94" s="184"/>
      <c r="QGU94" s="184"/>
      <c r="QGV94" s="184"/>
      <c r="QGW94" s="183"/>
      <c r="QGX94" s="184"/>
      <c r="QGY94" s="184"/>
      <c r="QGZ94" s="184"/>
      <c r="QHA94" s="184"/>
      <c r="QHB94" s="184"/>
      <c r="QHC94" s="184"/>
      <c r="QHD94" s="184"/>
      <c r="QHE94" s="184"/>
      <c r="QHF94" s="184"/>
      <c r="QHG94" s="184"/>
      <c r="QHH94" s="184"/>
      <c r="QHI94" s="184"/>
      <c r="QHJ94" s="184"/>
      <c r="QHK94" s="184"/>
      <c r="QHL94" s="184"/>
      <c r="QHM94" s="184"/>
      <c r="QHN94" s="183"/>
      <c r="QHO94" s="184"/>
      <c r="QHP94" s="184"/>
      <c r="QHQ94" s="184"/>
      <c r="QHR94" s="184"/>
      <c r="QHS94" s="184"/>
      <c r="QHT94" s="184"/>
      <c r="QHU94" s="184"/>
      <c r="QHV94" s="184"/>
      <c r="QHW94" s="184"/>
      <c r="QHX94" s="184"/>
      <c r="QHY94" s="184"/>
      <c r="QHZ94" s="184"/>
      <c r="QIA94" s="184"/>
      <c r="QIB94" s="184"/>
      <c r="QIC94" s="184"/>
      <c r="QID94" s="184"/>
      <c r="QIE94" s="183"/>
      <c r="QIF94" s="184"/>
      <c r="QIG94" s="184"/>
      <c r="QIH94" s="184"/>
      <c r="QII94" s="184"/>
      <c r="QIJ94" s="184"/>
      <c r="QIK94" s="184"/>
      <c r="QIL94" s="184"/>
      <c r="QIM94" s="184"/>
      <c r="QIN94" s="184"/>
      <c r="QIO94" s="184"/>
      <c r="QIP94" s="184"/>
      <c r="QIQ94" s="184"/>
      <c r="QIR94" s="184"/>
      <c r="QIS94" s="184"/>
      <c r="QIT94" s="184"/>
      <c r="QIU94" s="184"/>
      <c r="QIV94" s="183"/>
      <c r="QIW94" s="184"/>
      <c r="QIX94" s="184"/>
      <c r="QIY94" s="184"/>
      <c r="QIZ94" s="184"/>
      <c r="QJA94" s="184"/>
      <c r="QJB94" s="184"/>
      <c r="QJC94" s="184"/>
      <c r="QJD94" s="184"/>
      <c r="QJE94" s="184"/>
      <c r="QJF94" s="184"/>
      <c r="QJG94" s="184"/>
      <c r="QJH94" s="184"/>
      <c r="QJI94" s="184"/>
      <c r="QJJ94" s="184"/>
      <c r="QJK94" s="184"/>
      <c r="QJL94" s="184"/>
      <c r="QJM94" s="183"/>
      <c r="QJN94" s="184"/>
      <c r="QJO94" s="184"/>
      <c r="QJP94" s="184"/>
      <c r="QJQ94" s="184"/>
      <c r="QJR94" s="184"/>
      <c r="QJS94" s="184"/>
      <c r="QJT94" s="184"/>
      <c r="QJU94" s="184"/>
      <c r="QJV94" s="184"/>
      <c r="QJW94" s="184"/>
      <c r="QJX94" s="184"/>
      <c r="QJY94" s="184"/>
      <c r="QJZ94" s="184"/>
      <c r="QKA94" s="184"/>
      <c r="QKB94" s="184"/>
      <c r="QKC94" s="184"/>
      <c r="QKD94" s="183"/>
      <c r="QKE94" s="184"/>
      <c r="QKF94" s="184"/>
      <c r="QKG94" s="184"/>
      <c r="QKH94" s="184"/>
      <c r="QKI94" s="184"/>
      <c r="QKJ94" s="184"/>
      <c r="QKK94" s="184"/>
      <c r="QKL94" s="184"/>
      <c r="QKM94" s="184"/>
      <c r="QKN94" s="184"/>
      <c r="QKO94" s="184"/>
      <c r="QKP94" s="184"/>
      <c r="QKQ94" s="184"/>
      <c r="QKR94" s="184"/>
      <c r="QKS94" s="184"/>
      <c r="QKT94" s="184"/>
      <c r="QKU94" s="183"/>
      <c r="QKV94" s="184"/>
      <c r="QKW94" s="184"/>
      <c r="QKX94" s="184"/>
      <c r="QKY94" s="184"/>
      <c r="QKZ94" s="184"/>
      <c r="QLA94" s="184"/>
      <c r="QLB94" s="184"/>
      <c r="QLC94" s="184"/>
      <c r="QLD94" s="184"/>
      <c r="QLE94" s="184"/>
      <c r="QLF94" s="184"/>
      <c r="QLG94" s="184"/>
      <c r="QLH94" s="184"/>
      <c r="QLI94" s="184"/>
      <c r="QLJ94" s="184"/>
      <c r="QLK94" s="184"/>
      <c r="QLL94" s="183"/>
      <c r="QLM94" s="184"/>
      <c r="QLN94" s="184"/>
      <c r="QLO94" s="184"/>
      <c r="QLP94" s="184"/>
      <c r="QLQ94" s="184"/>
      <c r="QLR94" s="184"/>
      <c r="QLS94" s="184"/>
      <c r="QLT94" s="184"/>
      <c r="QLU94" s="184"/>
      <c r="QLV94" s="184"/>
      <c r="QLW94" s="184"/>
      <c r="QLX94" s="184"/>
      <c r="QLY94" s="184"/>
      <c r="QLZ94" s="184"/>
      <c r="QMA94" s="184"/>
      <c r="QMB94" s="184"/>
      <c r="QMC94" s="183"/>
      <c r="QMD94" s="184"/>
      <c r="QME94" s="184"/>
      <c r="QMF94" s="184"/>
      <c r="QMG94" s="184"/>
      <c r="QMH94" s="184"/>
      <c r="QMI94" s="184"/>
      <c r="QMJ94" s="184"/>
      <c r="QMK94" s="184"/>
      <c r="QML94" s="184"/>
      <c r="QMM94" s="184"/>
      <c r="QMN94" s="184"/>
      <c r="QMO94" s="184"/>
      <c r="QMP94" s="184"/>
      <c r="QMQ94" s="184"/>
      <c r="QMR94" s="184"/>
      <c r="QMS94" s="184"/>
      <c r="QMT94" s="183"/>
      <c r="QMU94" s="184"/>
      <c r="QMV94" s="184"/>
      <c r="QMW94" s="184"/>
      <c r="QMX94" s="184"/>
      <c r="QMY94" s="184"/>
      <c r="QMZ94" s="184"/>
      <c r="QNA94" s="184"/>
      <c r="QNB94" s="184"/>
      <c r="QNC94" s="184"/>
      <c r="QND94" s="184"/>
      <c r="QNE94" s="184"/>
      <c r="QNF94" s="184"/>
      <c r="QNG94" s="184"/>
      <c r="QNH94" s="184"/>
      <c r="QNI94" s="184"/>
      <c r="QNJ94" s="184"/>
      <c r="QNK94" s="183"/>
      <c r="QNL94" s="184"/>
      <c r="QNM94" s="184"/>
      <c r="QNN94" s="184"/>
      <c r="QNO94" s="184"/>
      <c r="QNP94" s="184"/>
      <c r="QNQ94" s="184"/>
      <c r="QNR94" s="184"/>
      <c r="QNS94" s="184"/>
      <c r="QNT94" s="184"/>
      <c r="QNU94" s="184"/>
      <c r="QNV94" s="184"/>
      <c r="QNW94" s="184"/>
      <c r="QNX94" s="184"/>
      <c r="QNY94" s="184"/>
      <c r="QNZ94" s="184"/>
      <c r="QOA94" s="184"/>
      <c r="QOB94" s="183"/>
      <c r="QOC94" s="184"/>
      <c r="QOD94" s="184"/>
      <c r="QOE94" s="184"/>
      <c r="QOF94" s="184"/>
      <c r="QOG94" s="184"/>
      <c r="QOH94" s="184"/>
      <c r="QOI94" s="184"/>
      <c r="QOJ94" s="184"/>
      <c r="QOK94" s="184"/>
      <c r="QOL94" s="184"/>
      <c r="QOM94" s="184"/>
      <c r="QON94" s="184"/>
      <c r="QOO94" s="184"/>
      <c r="QOP94" s="184"/>
      <c r="QOQ94" s="184"/>
      <c r="QOR94" s="184"/>
      <c r="QOS94" s="183"/>
      <c r="QOT94" s="184"/>
      <c r="QOU94" s="184"/>
      <c r="QOV94" s="184"/>
      <c r="QOW94" s="184"/>
      <c r="QOX94" s="184"/>
      <c r="QOY94" s="184"/>
      <c r="QOZ94" s="184"/>
      <c r="QPA94" s="184"/>
      <c r="QPB94" s="184"/>
      <c r="QPC94" s="184"/>
      <c r="QPD94" s="184"/>
      <c r="QPE94" s="184"/>
      <c r="QPF94" s="184"/>
      <c r="QPG94" s="184"/>
      <c r="QPH94" s="184"/>
      <c r="QPI94" s="184"/>
      <c r="QPJ94" s="183"/>
      <c r="QPK94" s="184"/>
      <c r="QPL94" s="184"/>
      <c r="QPM94" s="184"/>
      <c r="QPN94" s="184"/>
      <c r="QPO94" s="184"/>
      <c r="QPP94" s="184"/>
      <c r="QPQ94" s="184"/>
      <c r="QPR94" s="184"/>
      <c r="QPS94" s="184"/>
      <c r="QPT94" s="184"/>
      <c r="QPU94" s="184"/>
      <c r="QPV94" s="184"/>
      <c r="QPW94" s="184"/>
      <c r="QPX94" s="184"/>
      <c r="QPY94" s="184"/>
      <c r="QPZ94" s="184"/>
      <c r="QQA94" s="183"/>
      <c r="QQB94" s="184"/>
      <c r="QQC94" s="184"/>
      <c r="QQD94" s="184"/>
      <c r="QQE94" s="184"/>
      <c r="QQF94" s="184"/>
      <c r="QQG94" s="184"/>
      <c r="QQH94" s="184"/>
      <c r="QQI94" s="184"/>
      <c r="QQJ94" s="184"/>
      <c r="QQK94" s="184"/>
      <c r="QQL94" s="184"/>
      <c r="QQM94" s="184"/>
      <c r="QQN94" s="184"/>
      <c r="QQO94" s="184"/>
      <c r="QQP94" s="184"/>
      <c r="QQQ94" s="184"/>
      <c r="QQR94" s="183"/>
      <c r="QQS94" s="184"/>
      <c r="QQT94" s="184"/>
      <c r="QQU94" s="184"/>
      <c r="QQV94" s="184"/>
      <c r="QQW94" s="184"/>
      <c r="QQX94" s="184"/>
      <c r="QQY94" s="184"/>
      <c r="QQZ94" s="184"/>
      <c r="QRA94" s="184"/>
      <c r="QRB94" s="184"/>
      <c r="QRC94" s="184"/>
      <c r="QRD94" s="184"/>
      <c r="QRE94" s="184"/>
      <c r="QRF94" s="184"/>
      <c r="QRG94" s="184"/>
      <c r="QRH94" s="184"/>
      <c r="QRI94" s="183"/>
      <c r="QRJ94" s="184"/>
      <c r="QRK94" s="184"/>
      <c r="QRL94" s="184"/>
      <c r="QRM94" s="184"/>
      <c r="QRN94" s="184"/>
      <c r="QRO94" s="184"/>
      <c r="QRP94" s="184"/>
      <c r="QRQ94" s="184"/>
      <c r="QRR94" s="184"/>
      <c r="QRS94" s="184"/>
      <c r="QRT94" s="184"/>
      <c r="QRU94" s="184"/>
      <c r="QRV94" s="184"/>
      <c r="QRW94" s="184"/>
      <c r="QRX94" s="184"/>
      <c r="QRY94" s="184"/>
      <c r="QRZ94" s="183"/>
      <c r="QSA94" s="184"/>
      <c r="QSB94" s="184"/>
      <c r="QSC94" s="184"/>
      <c r="QSD94" s="184"/>
      <c r="QSE94" s="184"/>
      <c r="QSF94" s="184"/>
      <c r="QSG94" s="184"/>
      <c r="QSH94" s="184"/>
      <c r="QSI94" s="184"/>
      <c r="QSJ94" s="184"/>
      <c r="QSK94" s="184"/>
      <c r="QSL94" s="184"/>
      <c r="QSM94" s="184"/>
      <c r="QSN94" s="184"/>
      <c r="QSO94" s="184"/>
      <c r="QSP94" s="184"/>
      <c r="QSQ94" s="183"/>
      <c r="QSR94" s="184"/>
      <c r="QSS94" s="184"/>
      <c r="QST94" s="184"/>
      <c r="QSU94" s="184"/>
      <c r="QSV94" s="184"/>
      <c r="QSW94" s="184"/>
      <c r="QSX94" s="184"/>
      <c r="QSY94" s="184"/>
      <c r="QSZ94" s="184"/>
      <c r="QTA94" s="184"/>
      <c r="QTB94" s="184"/>
      <c r="QTC94" s="184"/>
      <c r="QTD94" s="184"/>
      <c r="QTE94" s="184"/>
      <c r="QTF94" s="184"/>
      <c r="QTG94" s="184"/>
      <c r="QTH94" s="183"/>
      <c r="QTI94" s="184"/>
      <c r="QTJ94" s="184"/>
      <c r="QTK94" s="184"/>
      <c r="QTL94" s="184"/>
      <c r="QTM94" s="184"/>
      <c r="QTN94" s="184"/>
      <c r="QTO94" s="184"/>
      <c r="QTP94" s="184"/>
      <c r="QTQ94" s="184"/>
      <c r="QTR94" s="184"/>
      <c r="QTS94" s="184"/>
      <c r="QTT94" s="184"/>
      <c r="QTU94" s="184"/>
      <c r="QTV94" s="184"/>
      <c r="QTW94" s="184"/>
      <c r="QTX94" s="184"/>
      <c r="QTY94" s="183"/>
      <c r="QTZ94" s="184"/>
      <c r="QUA94" s="184"/>
      <c r="QUB94" s="184"/>
      <c r="QUC94" s="184"/>
      <c r="QUD94" s="184"/>
      <c r="QUE94" s="184"/>
      <c r="QUF94" s="184"/>
      <c r="QUG94" s="184"/>
      <c r="QUH94" s="184"/>
      <c r="QUI94" s="184"/>
      <c r="QUJ94" s="184"/>
      <c r="QUK94" s="184"/>
      <c r="QUL94" s="184"/>
      <c r="QUM94" s="184"/>
      <c r="QUN94" s="184"/>
      <c r="QUO94" s="184"/>
      <c r="QUP94" s="183"/>
      <c r="QUQ94" s="184"/>
      <c r="QUR94" s="184"/>
      <c r="QUS94" s="184"/>
      <c r="QUT94" s="184"/>
      <c r="QUU94" s="184"/>
      <c r="QUV94" s="184"/>
      <c r="QUW94" s="184"/>
      <c r="QUX94" s="184"/>
      <c r="QUY94" s="184"/>
      <c r="QUZ94" s="184"/>
      <c r="QVA94" s="184"/>
      <c r="QVB94" s="184"/>
      <c r="QVC94" s="184"/>
      <c r="QVD94" s="184"/>
      <c r="QVE94" s="184"/>
      <c r="QVF94" s="184"/>
      <c r="QVG94" s="183"/>
      <c r="QVH94" s="184"/>
      <c r="QVI94" s="184"/>
      <c r="QVJ94" s="184"/>
      <c r="QVK94" s="184"/>
      <c r="QVL94" s="184"/>
      <c r="QVM94" s="184"/>
      <c r="QVN94" s="184"/>
      <c r="QVO94" s="184"/>
      <c r="QVP94" s="184"/>
      <c r="QVQ94" s="184"/>
      <c r="QVR94" s="184"/>
      <c r="QVS94" s="184"/>
      <c r="QVT94" s="184"/>
      <c r="QVU94" s="184"/>
      <c r="QVV94" s="184"/>
      <c r="QVW94" s="184"/>
      <c r="QVX94" s="183"/>
      <c r="QVY94" s="184"/>
      <c r="QVZ94" s="184"/>
      <c r="QWA94" s="184"/>
      <c r="QWB94" s="184"/>
      <c r="QWC94" s="184"/>
      <c r="QWD94" s="184"/>
      <c r="QWE94" s="184"/>
      <c r="QWF94" s="184"/>
      <c r="QWG94" s="184"/>
      <c r="QWH94" s="184"/>
      <c r="QWI94" s="184"/>
      <c r="QWJ94" s="184"/>
      <c r="QWK94" s="184"/>
      <c r="QWL94" s="184"/>
      <c r="QWM94" s="184"/>
      <c r="QWN94" s="184"/>
      <c r="QWO94" s="183"/>
      <c r="QWP94" s="184"/>
      <c r="QWQ94" s="184"/>
      <c r="QWR94" s="184"/>
      <c r="QWS94" s="184"/>
      <c r="QWT94" s="184"/>
      <c r="QWU94" s="184"/>
      <c r="QWV94" s="184"/>
      <c r="QWW94" s="184"/>
      <c r="QWX94" s="184"/>
      <c r="QWY94" s="184"/>
      <c r="QWZ94" s="184"/>
      <c r="QXA94" s="184"/>
      <c r="QXB94" s="184"/>
      <c r="QXC94" s="184"/>
      <c r="QXD94" s="184"/>
      <c r="QXE94" s="184"/>
      <c r="QXF94" s="183"/>
      <c r="QXG94" s="184"/>
      <c r="QXH94" s="184"/>
      <c r="QXI94" s="184"/>
      <c r="QXJ94" s="184"/>
      <c r="QXK94" s="184"/>
      <c r="QXL94" s="184"/>
      <c r="QXM94" s="184"/>
      <c r="QXN94" s="184"/>
      <c r="QXO94" s="184"/>
      <c r="QXP94" s="184"/>
      <c r="QXQ94" s="184"/>
      <c r="QXR94" s="184"/>
      <c r="QXS94" s="184"/>
      <c r="QXT94" s="184"/>
      <c r="QXU94" s="184"/>
      <c r="QXV94" s="184"/>
      <c r="QXW94" s="183"/>
      <c r="QXX94" s="184"/>
      <c r="QXY94" s="184"/>
      <c r="QXZ94" s="184"/>
      <c r="QYA94" s="184"/>
      <c r="QYB94" s="184"/>
      <c r="QYC94" s="184"/>
      <c r="QYD94" s="184"/>
      <c r="QYE94" s="184"/>
      <c r="QYF94" s="184"/>
      <c r="QYG94" s="184"/>
      <c r="QYH94" s="184"/>
      <c r="QYI94" s="184"/>
      <c r="QYJ94" s="184"/>
      <c r="QYK94" s="184"/>
      <c r="QYL94" s="184"/>
      <c r="QYM94" s="184"/>
      <c r="QYN94" s="183"/>
      <c r="QYO94" s="184"/>
      <c r="QYP94" s="184"/>
      <c r="QYQ94" s="184"/>
      <c r="QYR94" s="184"/>
      <c r="QYS94" s="184"/>
      <c r="QYT94" s="184"/>
      <c r="QYU94" s="184"/>
      <c r="QYV94" s="184"/>
      <c r="QYW94" s="184"/>
      <c r="QYX94" s="184"/>
      <c r="QYY94" s="184"/>
      <c r="QYZ94" s="184"/>
      <c r="QZA94" s="184"/>
      <c r="QZB94" s="184"/>
      <c r="QZC94" s="184"/>
      <c r="QZD94" s="184"/>
      <c r="QZE94" s="183"/>
      <c r="QZF94" s="184"/>
      <c r="QZG94" s="184"/>
      <c r="QZH94" s="184"/>
      <c r="QZI94" s="184"/>
      <c r="QZJ94" s="184"/>
      <c r="QZK94" s="184"/>
      <c r="QZL94" s="184"/>
      <c r="QZM94" s="184"/>
      <c r="QZN94" s="184"/>
      <c r="QZO94" s="184"/>
      <c r="QZP94" s="184"/>
      <c r="QZQ94" s="184"/>
      <c r="QZR94" s="184"/>
      <c r="QZS94" s="184"/>
      <c r="QZT94" s="184"/>
      <c r="QZU94" s="184"/>
      <c r="QZV94" s="183"/>
      <c r="QZW94" s="184"/>
      <c r="QZX94" s="184"/>
      <c r="QZY94" s="184"/>
      <c r="QZZ94" s="184"/>
      <c r="RAA94" s="184"/>
      <c r="RAB94" s="184"/>
      <c r="RAC94" s="184"/>
      <c r="RAD94" s="184"/>
      <c r="RAE94" s="184"/>
      <c r="RAF94" s="184"/>
      <c r="RAG94" s="184"/>
      <c r="RAH94" s="184"/>
      <c r="RAI94" s="184"/>
      <c r="RAJ94" s="184"/>
      <c r="RAK94" s="184"/>
      <c r="RAL94" s="184"/>
      <c r="RAM94" s="183"/>
      <c r="RAN94" s="184"/>
      <c r="RAO94" s="184"/>
      <c r="RAP94" s="184"/>
      <c r="RAQ94" s="184"/>
      <c r="RAR94" s="184"/>
      <c r="RAS94" s="184"/>
      <c r="RAT94" s="184"/>
      <c r="RAU94" s="184"/>
      <c r="RAV94" s="184"/>
      <c r="RAW94" s="184"/>
      <c r="RAX94" s="184"/>
      <c r="RAY94" s="184"/>
      <c r="RAZ94" s="184"/>
      <c r="RBA94" s="184"/>
      <c r="RBB94" s="184"/>
      <c r="RBC94" s="184"/>
      <c r="RBD94" s="183"/>
      <c r="RBE94" s="184"/>
      <c r="RBF94" s="184"/>
      <c r="RBG94" s="184"/>
      <c r="RBH94" s="184"/>
      <c r="RBI94" s="184"/>
      <c r="RBJ94" s="184"/>
      <c r="RBK94" s="184"/>
      <c r="RBL94" s="184"/>
      <c r="RBM94" s="184"/>
      <c r="RBN94" s="184"/>
      <c r="RBO94" s="184"/>
      <c r="RBP94" s="184"/>
      <c r="RBQ94" s="184"/>
      <c r="RBR94" s="184"/>
      <c r="RBS94" s="184"/>
      <c r="RBT94" s="184"/>
      <c r="RBU94" s="183"/>
      <c r="RBV94" s="184"/>
      <c r="RBW94" s="184"/>
      <c r="RBX94" s="184"/>
      <c r="RBY94" s="184"/>
      <c r="RBZ94" s="184"/>
      <c r="RCA94" s="184"/>
      <c r="RCB94" s="184"/>
      <c r="RCC94" s="184"/>
      <c r="RCD94" s="184"/>
      <c r="RCE94" s="184"/>
      <c r="RCF94" s="184"/>
      <c r="RCG94" s="184"/>
      <c r="RCH94" s="184"/>
      <c r="RCI94" s="184"/>
      <c r="RCJ94" s="184"/>
      <c r="RCK94" s="184"/>
      <c r="RCL94" s="183"/>
      <c r="RCM94" s="184"/>
      <c r="RCN94" s="184"/>
      <c r="RCO94" s="184"/>
      <c r="RCP94" s="184"/>
      <c r="RCQ94" s="184"/>
      <c r="RCR94" s="184"/>
      <c r="RCS94" s="184"/>
      <c r="RCT94" s="184"/>
      <c r="RCU94" s="184"/>
      <c r="RCV94" s="184"/>
      <c r="RCW94" s="184"/>
      <c r="RCX94" s="184"/>
      <c r="RCY94" s="184"/>
      <c r="RCZ94" s="184"/>
      <c r="RDA94" s="184"/>
      <c r="RDB94" s="184"/>
      <c r="RDC94" s="183"/>
      <c r="RDD94" s="184"/>
      <c r="RDE94" s="184"/>
      <c r="RDF94" s="184"/>
      <c r="RDG94" s="184"/>
      <c r="RDH94" s="184"/>
      <c r="RDI94" s="184"/>
      <c r="RDJ94" s="184"/>
      <c r="RDK94" s="184"/>
      <c r="RDL94" s="184"/>
      <c r="RDM94" s="184"/>
      <c r="RDN94" s="184"/>
      <c r="RDO94" s="184"/>
      <c r="RDP94" s="184"/>
      <c r="RDQ94" s="184"/>
      <c r="RDR94" s="184"/>
      <c r="RDS94" s="184"/>
      <c r="RDT94" s="183"/>
      <c r="RDU94" s="184"/>
      <c r="RDV94" s="184"/>
      <c r="RDW94" s="184"/>
      <c r="RDX94" s="184"/>
      <c r="RDY94" s="184"/>
      <c r="RDZ94" s="184"/>
      <c r="REA94" s="184"/>
      <c r="REB94" s="184"/>
      <c r="REC94" s="184"/>
      <c r="RED94" s="184"/>
      <c r="REE94" s="184"/>
      <c r="REF94" s="184"/>
      <c r="REG94" s="184"/>
      <c r="REH94" s="184"/>
      <c r="REI94" s="184"/>
      <c r="REJ94" s="184"/>
      <c r="REK94" s="183"/>
      <c r="REL94" s="184"/>
      <c r="REM94" s="184"/>
      <c r="REN94" s="184"/>
      <c r="REO94" s="184"/>
      <c r="REP94" s="184"/>
      <c r="REQ94" s="184"/>
      <c r="RER94" s="184"/>
      <c r="RES94" s="184"/>
      <c r="RET94" s="184"/>
      <c r="REU94" s="184"/>
      <c r="REV94" s="184"/>
      <c r="REW94" s="184"/>
      <c r="REX94" s="184"/>
      <c r="REY94" s="184"/>
      <c r="REZ94" s="184"/>
      <c r="RFA94" s="184"/>
      <c r="RFB94" s="183"/>
      <c r="RFC94" s="184"/>
      <c r="RFD94" s="184"/>
      <c r="RFE94" s="184"/>
      <c r="RFF94" s="184"/>
      <c r="RFG94" s="184"/>
      <c r="RFH94" s="184"/>
      <c r="RFI94" s="184"/>
      <c r="RFJ94" s="184"/>
      <c r="RFK94" s="184"/>
      <c r="RFL94" s="184"/>
      <c r="RFM94" s="184"/>
      <c r="RFN94" s="184"/>
      <c r="RFO94" s="184"/>
      <c r="RFP94" s="184"/>
      <c r="RFQ94" s="184"/>
      <c r="RFR94" s="184"/>
      <c r="RFS94" s="183"/>
      <c r="RFT94" s="184"/>
      <c r="RFU94" s="184"/>
      <c r="RFV94" s="184"/>
      <c r="RFW94" s="184"/>
      <c r="RFX94" s="184"/>
      <c r="RFY94" s="184"/>
      <c r="RFZ94" s="184"/>
      <c r="RGA94" s="184"/>
      <c r="RGB94" s="184"/>
      <c r="RGC94" s="184"/>
      <c r="RGD94" s="184"/>
      <c r="RGE94" s="184"/>
      <c r="RGF94" s="184"/>
      <c r="RGG94" s="184"/>
      <c r="RGH94" s="184"/>
      <c r="RGI94" s="184"/>
      <c r="RGJ94" s="183"/>
      <c r="RGK94" s="184"/>
      <c r="RGL94" s="184"/>
      <c r="RGM94" s="184"/>
      <c r="RGN94" s="184"/>
      <c r="RGO94" s="184"/>
      <c r="RGP94" s="184"/>
      <c r="RGQ94" s="184"/>
      <c r="RGR94" s="184"/>
      <c r="RGS94" s="184"/>
      <c r="RGT94" s="184"/>
      <c r="RGU94" s="184"/>
      <c r="RGV94" s="184"/>
      <c r="RGW94" s="184"/>
      <c r="RGX94" s="184"/>
      <c r="RGY94" s="184"/>
      <c r="RGZ94" s="184"/>
      <c r="RHA94" s="183"/>
      <c r="RHB94" s="184"/>
      <c r="RHC94" s="184"/>
      <c r="RHD94" s="184"/>
      <c r="RHE94" s="184"/>
      <c r="RHF94" s="184"/>
      <c r="RHG94" s="184"/>
      <c r="RHH94" s="184"/>
      <c r="RHI94" s="184"/>
      <c r="RHJ94" s="184"/>
      <c r="RHK94" s="184"/>
      <c r="RHL94" s="184"/>
      <c r="RHM94" s="184"/>
      <c r="RHN94" s="184"/>
      <c r="RHO94" s="184"/>
      <c r="RHP94" s="184"/>
      <c r="RHQ94" s="184"/>
      <c r="RHR94" s="183"/>
      <c r="RHS94" s="184"/>
      <c r="RHT94" s="184"/>
      <c r="RHU94" s="184"/>
      <c r="RHV94" s="184"/>
      <c r="RHW94" s="184"/>
      <c r="RHX94" s="184"/>
      <c r="RHY94" s="184"/>
      <c r="RHZ94" s="184"/>
      <c r="RIA94" s="184"/>
      <c r="RIB94" s="184"/>
      <c r="RIC94" s="184"/>
      <c r="RID94" s="184"/>
      <c r="RIE94" s="184"/>
      <c r="RIF94" s="184"/>
      <c r="RIG94" s="184"/>
      <c r="RIH94" s="184"/>
      <c r="RII94" s="183"/>
      <c r="RIJ94" s="184"/>
      <c r="RIK94" s="184"/>
      <c r="RIL94" s="184"/>
      <c r="RIM94" s="184"/>
      <c r="RIN94" s="184"/>
      <c r="RIO94" s="184"/>
      <c r="RIP94" s="184"/>
      <c r="RIQ94" s="184"/>
      <c r="RIR94" s="184"/>
      <c r="RIS94" s="184"/>
      <c r="RIT94" s="184"/>
      <c r="RIU94" s="184"/>
      <c r="RIV94" s="184"/>
      <c r="RIW94" s="184"/>
      <c r="RIX94" s="184"/>
      <c r="RIY94" s="184"/>
      <c r="RIZ94" s="183"/>
      <c r="RJA94" s="184"/>
      <c r="RJB94" s="184"/>
      <c r="RJC94" s="184"/>
      <c r="RJD94" s="184"/>
      <c r="RJE94" s="184"/>
      <c r="RJF94" s="184"/>
      <c r="RJG94" s="184"/>
      <c r="RJH94" s="184"/>
      <c r="RJI94" s="184"/>
      <c r="RJJ94" s="184"/>
      <c r="RJK94" s="184"/>
      <c r="RJL94" s="184"/>
      <c r="RJM94" s="184"/>
      <c r="RJN94" s="184"/>
      <c r="RJO94" s="184"/>
      <c r="RJP94" s="184"/>
      <c r="RJQ94" s="183"/>
      <c r="RJR94" s="184"/>
      <c r="RJS94" s="184"/>
      <c r="RJT94" s="184"/>
      <c r="RJU94" s="184"/>
      <c r="RJV94" s="184"/>
      <c r="RJW94" s="184"/>
      <c r="RJX94" s="184"/>
      <c r="RJY94" s="184"/>
      <c r="RJZ94" s="184"/>
      <c r="RKA94" s="184"/>
      <c r="RKB94" s="184"/>
      <c r="RKC94" s="184"/>
      <c r="RKD94" s="184"/>
      <c r="RKE94" s="184"/>
      <c r="RKF94" s="184"/>
      <c r="RKG94" s="184"/>
      <c r="RKH94" s="183"/>
      <c r="RKI94" s="184"/>
      <c r="RKJ94" s="184"/>
      <c r="RKK94" s="184"/>
      <c r="RKL94" s="184"/>
      <c r="RKM94" s="184"/>
      <c r="RKN94" s="184"/>
      <c r="RKO94" s="184"/>
      <c r="RKP94" s="184"/>
      <c r="RKQ94" s="184"/>
      <c r="RKR94" s="184"/>
      <c r="RKS94" s="184"/>
      <c r="RKT94" s="184"/>
      <c r="RKU94" s="184"/>
      <c r="RKV94" s="184"/>
      <c r="RKW94" s="184"/>
      <c r="RKX94" s="184"/>
      <c r="RKY94" s="183"/>
      <c r="RKZ94" s="184"/>
      <c r="RLA94" s="184"/>
      <c r="RLB94" s="184"/>
      <c r="RLC94" s="184"/>
      <c r="RLD94" s="184"/>
      <c r="RLE94" s="184"/>
      <c r="RLF94" s="184"/>
      <c r="RLG94" s="184"/>
      <c r="RLH94" s="184"/>
      <c r="RLI94" s="184"/>
      <c r="RLJ94" s="184"/>
      <c r="RLK94" s="184"/>
      <c r="RLL94" s="184"/>
      <c r="RLM94" s="184"/>
      <c r="RLN94" s="184"/>
      <c r="RLO94" s="184"/>
      <c r="RLP94" s="183"/>
      <c r="RLQ94" s="184"/>
      <c r="RLR94" s="184"/>
      <c r="RLS94" s="184"/>
      <c r="RLT94" s="184"/>
      <c r="RLU94" s="184"/>
      <c r="RLV94" s="184"/>
      <c r="RLW94" s="184"/>
      <c r="RLX94" s="184"/>
      <c r="RLY94" s="184"/>
      <c r="RLZ94" s="184"/>
      <c r="RMA94" s="184"/>
      <c r="RMB94" s="184"/>
      <c r="RMC94" s="184"/>
      <c r="RMD94" s="184"/>
      <c r="RME94" s="184"/>
      <c r="RMF94" s="184"/>
      <c r="RMG94" s="183"/>
      <c r="RMH94" s="184"/>
      <c r="RMI94" s="184"/>
      <c r="RMJ94" s="184"/>
      <c r="RMK94" s="184"/>
      <c r="RML94" s="184"/>
      <c r="RMM94" s="184"/>
      <c r="RMN94" s="184"/>
      <c r="RMO94" s="184"/>
      <c r="RMP94" s="184"/>
      <c r="RMQ94" s="184"/>
      <c r="RMR94" s="184"/>
      <c r="RMS94" s="184"/>
      <c r="RMT94" s="184"/>
      <c r="RMU94" s="184"/>
      <c r="RMV94" s="184"/>
      <c r="RMW94" s="184"/>
      <c r="RMX94" s="183"/>
      <c r="RMY94" s="184"/>
      <c r="RMZ94" s="184"/>
      <c r="RNA94" s="184"/>
      <c r="RNB94" s="184"/>
      <c r="RNC94" s="184"/>
      <c r="RND94" s="184"/>
      <c r="RNE94" s="184"/>
      <c r="RNF94" s="184"/>
      <c r="RNG94" s="184"/>
      <c r="RNH94" s="184"/>
      <c r="RNI94" s="184"/>
      <c r="RNJ94" s="184"/>
      <c r="RNK94" s="184"/>
      <c r="RNL94" s="184"/>
      <c r="RNM94" s="184"/>
      <c r="RNN94" s="184"/>
      <c r="RNO94" s="183"/>
      <c r="RNP94" s="184"/>
      <c r="RNQ94" s="184"/>
      <c r="RNR94" s="184"/>
      <c r="RNS94" s="184"/>
      <c r="RNT94" s="184"/>
      <c r="RNU94" s="184"/>
      <c r="RNV94" s="184"/>
      <c r="RNW94" s="184"/>
      <c r="RNX94" s="184"/>
      <c r="RNY94" s="184"/>
      <c r="RNZ94" s="184"/>
      <c r="ROA94" s="184"/>
      <c r="ROB94" s="184"/>
      <c r="ROC94" s="184"/>
      <c r="ROD94" s="184"/>
      <c r="ROE94" s="184"/>
      <c r="ROF94" s="183"/>
      <c r="ROG94" s="184"/>
      <c r="ROH94" s="184"/>
      <c r="ROI94" s="184"/>
      <c r="ROJ94" s="184"/>
      <c r="ROK94" s="184"/>
      <c r="ROL94" s="184"/>
      <c r="ROM94" s="184"/>
      <c r="RON94" s="184"/>
      <c r="ROO94" s="184"/>
      <c r="ROP94" s="184"/>
      <c r="ROQ94" s="184"/>
      <c r="ROR94" s="184"/>
      <c r="ROS94" s="184"/>
      <c r="ROT94" s="184"/>
      <c r="ROU94" s="184"/>
      <c r="ROV94" s="184"/>
      <c r="ROW94" s="183"/>
      <c r="ROX94" s="184"/>
      <c r="ROY94" s="184"/>
      <c r="ROZ94" s="184"/>
      <c r="RPA94" s="184"/>
      <c r="RPB94" s="184"/>
      <c r="RPC94" s="184"/>
      <c r="RPD94" s="184"/>
      <c r="RPE94" s="184"/>
      <c r="RPF94" s="184"/>
      <c r="RPG94" s="184"/>
      <c r="RPH94" s="184"/>
      <c r="RPI94" s="184"/>
      <c r="RPJ94" s="184"/>
      <c r="RPK94" s="184"/>
      <c r="RPL94" s="184"/>
      <c r="RPM94" s="184"/>
      <c r="RPN94" s="183"/>
      <c r="RPO94" s="184"/>
      <c r="RPP94" s="184"/>
      <c r="RPQ94" s="184"/>
      <c r="RPR94" s="184"/>
      <c r="RPS94" s="184"/>
      <c r="RPT94" s="184"/>
      <c r="RPU94" s="184"/>
      <c r="RPV94" s="184"/>
      <c r="RPW94" s="184"/>
      <c r="RPX94" s="184"/>
      <c r="RPY94" s="184"/>
      <c r="RPZ94" s="184"/>
      <c r="RQA94" s="184"/>
      <c r="RQB94" s="184"/>
      <c r="RQC94" s="184"/>
      <c r="RQD94" s="184"/>
      <c r="RQE94" s="183"/>
      <c r="RQF94" s="184"/>
      <c r="RQG94" s="184"/>
      <c r="RQH94" s="184"/>
      <c r="RQI94" s="184"/>
      <c r="RQJ94" s="184"/>
      <c r="RQK94" s="184"/>
      <c r="RQL94" s="184"/>
      <c r="RQM94" s="184"/>
      <c r="RQN94" s="184"/>
      <c r="RQO94" s="184"/>
      <c r="RQP94" s="184"/>
      <c r="RQQ94" s="184"/>
      <c r="RQR94" s="184"/>
      <c r="RQS94" s="184"/>
      <c r="RQT94" s="184"/>
      <c r="RQU94" s="184"/>
      <c r="RQV94" s="183"/>
      <c r="RQW94" s="184"/>
      <c r="RQX94" s="184"/>
      <c r="RQY94" s="184"/>
      <c r="RQZ94" s="184"/>
      <c r="RRA94" s="184"/>
      <c r="RRB94" s="184"/>
      <c r="RRC94" s="184"/>
      <c r="RRD94" s="184"/>
      <c r="RRE94" s="184"/>
      <c r="RRF94" s="184"/>
      <c r="RRG94" s="184"/>
      <c r="RRH94" s="184"/>
      <c r="RRI94" s="184"/>
      <c r="RRJ94" s="184"/>
      <c r="RRK94" s="184"/>
      <c r="RRL94" s="184"/>
      <c r="RRM94" s="183"/>
      <c r="RRN94" s="184"/>
      <c r="RRO94" s="184"/>
      <c r="RRP94" s="184"/>
      <c r="RRQ94" s="184"/>
      <c r="RRR94" s="184"/>
      <c r="RRS94" s="184"/>
      <c r="RRT94" s="184"/>
      <c r="RRU94" s="184"/>
      <c r="RRV94" s="184"/>
      <c r="RRW94" s="184"/>
      <c r="RRX94" s="184"/>
      <c r="RRY94" s="184"/>
      <c r="RRZ94" s="184"/>
      <c r="RSA94" s="184"/>
      <c r="RSB94" s="184"/>
      <c r="RSC94" s="184"/>
      <c r="RSD94" s="183"/>
      <c r="RSE94" s="184"/>
      <c r="RSF94" s="184"/>
      <c r="RSG94" s="184"/>
      <c r="RSH94" s="184"/>
      <c r="RSI94" s="184"/>
      <c r="RSJ94" s="184"/>
      <c r="RSK94" s="184"/>
      <c r="RSL94" s="184"/>
      <c r="RSM94" s="184"/>
      <c r="RSN94" s="184"/>
      <c r="RSO94" s="184"/>
      <c r="RSP94" s="184"/>
      <c r="RSQ94" s="184"/>
      <c r="RSR94" s="184"/>
      <c r="RSS94" s="184"/>
      <c r="RST94" s="184"/>
      <c r="RSU94" s="183"/>
      <c r="RSV94" s="184"/>
      <c r="RSW94" s="184"/>
      <c r="RSX94" s="184"/>
      <c r="RSY94" s="184"/>
      <c r="RSZ94" s="184"/>
      <c r="RTA94" s="184"/>
      <c r="RTB94" s="184"/>
      <c r="RTC94" s="184"/>
      <c r="RTD94" s="184"/>
      <c r="RTE94" s="184"/>
      <c r="RTF94" s="184"/>
      <c r="RTG94" s="184"/>
      <c r="RTH94" s="184"/>
      <c r="RTI94" s="184"/>
      <c r="RTJ94" s="184"/>
      <c r="RTK94" s="184"/>
      <c r="RTL94" s="183"/>
      <c r="RTM94" s="184"/>
      <c r="RTN94" s="184"/>
      <c r="RTO94" s="184"/>
      <c r="RTP94" s="184"/>
      <c r="RTQ94" s="184"/>
      <c r="RTR94" s="184"/>
      <c r="RTS94" s="184"/>
      <c r="RTT94" s="184"/>
      <c r="RTU94" s="184"/>
      <c r="RTV94" s="184"/>
      <c r="RTW94" s="184"/>
      <c r="RTX94" s="184"/>
      <c r="RTY94" s="184"/>
      <c r="RTZ94" s="184"/>
      <c r="RUA94" s="184"/>
      <c r="RUB94" s="184"/>
      <c r="RUC94" s="183"/>
      <c r="RUD94" s="184"/>
      <c r="RUE94" s="184"/>
      <c r="RUF94" s="184"/>
      <c r="RUG94" s="184"/>
      <c r="RUH94" s="184"/>
      <c r="RUI94" s="184"/>
      <c r="RUJ94" s="184"/>
      <c r="RUK94" s="184"/>
      <c r="RUL94" s="184"/>
      <c r="RUM94" s="184"/>
      <c r="RUN94" s="184"/>
      <c r="RUO94" s="184"/>
      <c r="RUP94" s="184"/>
      <c r="RUQ94" s="184"/>
      <c r="RUR94" s="184"/>
      <c r="RUS94" s="184"/>
      <c r="RUT94" s="183"/>
      <c r="RUU94" s="184"/>
      <c r="RUV94" s="184"/>
      <c r="RUW94" s="184"/>
      <c r="RUX94" s="184"/>
      <c r="RUY94" s="184"/>
      <c r="RUZ94" s="184"/>
      <c r="RVA94" s="184"/>
      <c r="RVB94" s="184"/>
      <c r="RVC94" s="184"/>
      <c r="RVD94" s="184"/>
      <c r="RVE94" s="184"/>
      <c r="RVF94" s="184"/>
      <c r="RVG94" s="184"/>
      <c r="RVH94" s="184"/>
      <c r="RVI94" s="184"/>
      <c r="RVJ94" s="184"/>
      <c r="RVK94" s="183"/>
      <c r="RVL94" s="184"/>
      <c r="RVM94" s="184"/>
      <c r="RVN94" s="184"/>
      <c r="RVO94" s="184"/>
      <c r="RVP94" s="184"/>
      <c r="RVQ94" s="184"/>
      <c r="RVR94" s="184"/>
      <c r="RVS94" s="184"/>
      <c r="RVT94" s="184"/>
      <c r="RVU94" s="184"/>
      <c r="RVV94" s="184"/>
      <c r="RVW94" s="184"/>
      <c r="RVX94" s="184"/>
      <c r="RVY94" s="184"/>
      <c r="RVZ94" s="184"/>
      <c r="RWA94" s="184"/>
      <c r="RWB94" s="183"/>
      <c r="RWC94" s="184"/>
      <c r="RWD94" s="184"/>
      <c r="RWE94" s="184"/>
      <c r="RWF94" s="184"/>
      <c r="RWG94" s="184"/>
      <c r="RWH94" s="184"/>
      <c r="RWI94" s="184"/>
      <c r="RWJ94" s="184"/>
      <c r="RWK94" s="184"/>
      <c r="RWL94" s="184"/>
      <c r="RWM94" s="184"/>
      <c r="RWN94" s="184"/>
      <c r="RWO94" s="184"/>
      <c r="RWP94" s="184"/>
      <c r="RWQ94" s="184"/>
      <c r="RWR94" s="184"/>
      <c r="RWS94" s="183"/>
      <c r="RWT94" s="184"/>
      <c r="RWU94" s="184"/>
      <c r="RWV94" s="184"/>
      <c r="RWW94" s="184"/>
      <c r="RWX94" s="184"/>
      <c r="RWY94" s="184"/>
      <c r="RWZ94" s="184"/>
      <c r="RXA94" s="184"/>
      <c r="RXB94" s="184"/>
      <c r="RXC94" s="184"/>
      <c r="RXD94" s="184"/>
      <c r="RXE94" s="184"/>
      <c r="RXF94" s="184"/>
      <c r="RXG94" s="184"/>
      <c r="RXH94" s="184"/>
      <c r="RXI94" s="184"/>
      <c r="RXJ94" s="183"/>
      <c r="RXK94" s="184"/>
      <c r="RXL94" s="184"/>
      <c r="RXM94" s="184"/>
      <c r="RXN94" s="184"/>
      <c r="RXO94" s="184"/>
      <c r="RXP94" s="184"/>
      <c r="RXQ94" s="184"/>
      <c r="RXR94" s="184"/>
      <c r="RXS94" s="184"/>
      <c r="RXT94" s="184"/>
      <c r="RXU94" s="184"/>
      <c r="RXV94" s="184"/>
      <c r="RXW94" s="184"/>
      <c r="RXX94" s="184"/>
      <c r="RXY94" s="184"/>
      <c r="RXZ94" s="184"/>
      <c r="RYA94" s="183"/>
      <c r="RYB94" s="184"/>
      <c r="RYC94" s="184"/>
      <c r="RYD94" s="184"/>
      <c r="RYE94" s="184"/>
      <c r="RYF94" s="184"/>
      <c r="RYG94" s="184"/>
      <c r="RYH94" s="184"/>
      <c r="RYI94" s="184"/>
      <c r="RYJ94" s="184"/>
      <c r="RYK94" s="184"/>
      <c r="RYL94" s="184"/>
      <c r="RYM94" s="184"/>
      <c r="RYN94" s="184"/>
      <c r="RYO94" s="184"/>
      <c r="RYP94" s="184"/>
      <c r="RYQ94" s="184"/>
      <c r="RYR94" s="183"/>
      <c r="RYS94" s="184"/>
      <c r="RYT94" s="184"/>
      <c r="RYU94" s="184"/>
      <c r="RYV94" s="184"/>
      <c r="RYW94" s="184"/>
      <c r="RYX94" s="184"/>
      <c r="RYY94" s="184"/>
      <c r="RYZ94" s="184"/>
      <c r="RZA94" s="184"/>
      <c r="RZB94" s="184"/>
      <c r="RZC94" s="184"/>
      <c r="RZD94" s="184"/>
      <c r="RZE94" s="184"/>
      <c r="RZF94" s="184"/>
      <c r="RZG94" s="184"/>
      <c r="RZH94" s="184"/>
      <c r="RZI94" s="183"/>
      <c r="RZJ94" s="184"/>
      <c r="RZK94" s="184"/>
      <c r="RZL94" s="184"/>
      <c r="RZM94" s="184"/>
      <c r="RZN94" s="184"/>
      <c r="RZO94" s="184"/>
      <c r="RZP94" s="184"/>
      <c r="RZQ94" s="184"/>
      <c r="RZR94" s="184"/>
      <c r="RZS94" s="184"/>
      <c r="RZT94" s="184"/>
      <c r="RZU94" s="184"/>
      <c r="RZV94" s="184"/>
      <c r="RZW94" s="184"/>
      <c r="RZX94" s="184"/>
      <c r="RZY94" s="184"/>
      <c r="RZZ94" s="183"/>
      <c r="SAA94" s="184"/>
      <c r="SAB94" s="184"/>
      <c r="SAC94" s="184"/>
      <c r="SAD94" s="184"/>
      <c r="SAE94" s="184"/>
      <c r="SAF94" s="184"/>
      <c r="SAG94" s="184"/>
      <c r="SAH94" s="184"/>
      <c r="SAI94" s="184"/>
      <c r="SAJ94" s="184"/>
      <c r="SAK94" s="184"/>
      <c r="SAL94" s="184"/>
      <c r="SAM94" s="184"/>
      <c r="SAN94" s="184"/>
      <c r="SAO94" s="184"/>
      <c r="SAP94" s="184"/>
      <c r="SAQ94" s="183"/>
      <c r="SAR94" s="184"/>
      <c r="SAS94" s="184"/>
      <c r="SAT94" s="184"/>
      <c r="SAU94" s="184"/>
      <c r="SAV94" s="184"/>
      <c r="SAW94" s="184"/>
      <c r="SAX94" s="184"/>
      <c r="SAY94" s="184"/>
      <c r="SAZ94" s="184"/>
      <c r="SBA94" s="184"/>
      <c r="SBB94" s="184"/>
      <c r="SBC94" s="184"/>
      <c r="SBD94" s="184"/>
      <c r="SBE94" s="184"/>
      <c r="SBF94" s="184"/>
      <c r="SBG94" s="184"/>
      <c r="SBH94" s="183"/>
      <c r="SBI94" s="184"/>
      <c r="SBJ94" s="184"/>
      <c r="SBK94" s="184"/>
      <c r="SBL94" s="184"/>
      <c r="SBM94" s="184"/>
      <c r="SBN94" s="184"/>
      <c r="SBO94" s="184"/>
      <c r="SBP94" s="184"/>
      <c r="SBQ94" s="184"/>
      <c r="SBR94" s="184"/>
      <c r="SBS94" s="184"/>
      <c r="SBT94" s="184"/>
      <c r="SBU94" s="184"/>
      <c r="SBV94" s="184"/>
      <c r="SBW94" s="184"/>
      <c r="SBX94" s="184"/>
      <c r="SBY94" s="183"/>
      <c r="SBZ94" s="184"/>
      <c r="SCA94" s="184"/>
      <c r="SCB94" s="184"/>
      <c r="SCC94" s="184"/>
      <c r="SCD94" s="184"/>
      <c r="SCE94" s="184"/>
      <c r="SCF94" s="184"/>
      <c r="SCG94" s="184"/>
      <c r="SCH94" s="184"/>
      <c r="SCI94" s="184"/>
      <c r="SCJ94" s="184"/>
      <c r="SCK94" s="184"/>
      <c r="SCL94" s="184"/>
      <c r="SCM94" s="184"/>
      <c r="SCN94" s="184"/>
      <c r="SCO94" s="184"/>
      <c r="SCP94" s="183"/>
      <c r="SCQ94" s="184"/>
      <c r="SCR94" s="184"/>
      <c r="SCS94" s="184"/>
      <c r="SCT94" s="184"/>
      <c r="SCU94" s="184"/>
      <c r="SCV94" s="184"/>
      <c r="SCW94" s="184"/>
      <c r="SCX94" s="184"/>
      <c r="SCY94" s="184"/>
      <c r="SCZ94" s="184"/>
      <c r="SDA94" s="184"/>
      <c r="SDB94" s="184"/>
      <c r="SDC94" s="184"/>
      <c r="SDD94" s="184"/>
      <c r="SDE94" s="184"/>
      <c r="SDF94" s="184"/>
      <c r="SDG94" s="183"/>
      <c r="SDH94" s="184"/>
      <c r="SDI94" s="184"/>
      <c r="SDJ94" s="184"/>
      <c r="SDK94" s="184"/>
      <c r="SDL94" s="184"/>
      <c r="SDM94" s="184"/>
      <c r="SDN94" s="184"/>
      <c r="SDO94" s="184"/>
      <c r="SDP94" s="184"/>
      <c r="SDQ94" s="184"/>
      <c r="SDR94" s="184"/>
      <c r="SDS94" s="184"/>
      <c r="SDT94" s="184"/>
      <c r="SDU94" s="184"/>
      <c r="SDV94" s="184"/>
      <c r="SDW94" s="184"/>
      <c r="SDX94" s="183"/>
      <c r="SDY94" s="184"/>
      <c r="SDZ94" s="184"/>
      <c r="SEA94" s="184"/>
      <c r="SEB94" s="184"/>
      <c r="SEC94" s="184"/>
      <c r="SED94" s="184"/>
      <c r="SEE94" s="184"/>
      <c r="SEF94" s="184"/>
      <c r="SEG94" s="184"/>
      <c r="SEH94" s="184"/>
      <c r="SEI94" s="184"/>
      <c r="SEJ94" s="184"/>
      <c r="SEK94" s="184"/>
      <c r="SEL94" s="184"/>
      <c r="SEM94" s="184"/>
      <c r="SEN94" s="184"/>
      <c r="SEO94" s="183"/>
      <c r="SEP94" s="184"/>
      <c r="SEQ94" s="184"/>
      <c r="SER94" s="184"/>
      <c r="SES94" s="184"/>
      <c r="SET94" s="184"/>
      <c r="SEU94" s="184"/>
      <c r="SEV94" s="184"/>
      <c r="SEW94" s="184"/>
      <c r="SEX94" s="184"/>
      <c r="SEY94" s="184"/>
      <c r="SEZ94" s="184"/>
      <c r="SFA94" s="184"/>
      <c r="SFB94" s="184"/>
      <c r="SFC94" s="184"/>
      <c r="SFD94" s="184"/>
      <c r="SFE94" s="184"/>
      <c r="SFF94" s="183"/>
      <c r="SFG94" s="184"/>
      <c r="SFH94" s="184"/>
      <c r="SFI94" s="184"/>
      <c r="SFJ94" s="184"/>
      <c r="SFK94" s="184"/>
      <c r="SFL94" s="184"/>
      <c r="SFM94" s="184"/>
      <c r="SFN94" s="184"/>
      <c r="SFO94" s="184"/>
      <c r="SFP94" s="184"/>
      <c r="SFQ94" s="184"/>
      <c r="SFR94" s="184"/>
      <c r="SFS94" s="184"/>
      <c r="SFT94" s="184"/>
      <c r="SFU94" s="184"/>
      <c r="SFV94" s="184"/>
      <c r="SFW94" s="183"/>
      <c r="SFX94" s="184"/>
      <c r="SFY94" s="184"/>
      <c r="SFZ94" s="184"/>
      <c r="SGA94" s="184"/>
      <c r="SGB94" s="184"/>
      <c r="SGC94" s="184"/>
      <c r="SGD94" s="184"/>
      <c r="SGE94" s="184"/>
      <c r="SGF94" s="184"/>
      <c r="SGG94" s="184"/>
      <c r="SGH94" s="184"/>
      <c r="SGI94" s="184"/>
      <c r="SGJ94" s="184"/>
      <c r="SGK94" s="184"/>
      <c r="SGL94" s="184"/>
      <c r="SGM94" s="184"/>
      <c r="SGN94" s="183"/>
      <c r="SGO94" s="184"/>
      <c r="SGP94" s="184"/>
      <c r="SGQ94" s="184"/>
      <c r="SGR94" s="184"/>
      <c r="SGS94" s="184"/>
      <c r="SGT94" s="184"/>
      <c r="SGU94" s="184"/>
      <c r="SGV94" s="184"/>
      <c r="SGW94" s="184"/>
      <c r="SGX94" s="184"/>
      <c r="SGY94" s="184"/>
      <c r="SGZ94" s="184"/>
      <c r="SHA94" s="184"/>
      <c r="SHB94" s="184"/>
      <c r="SHC94" s="184"/>
      <c r="SHD94" s="184"/>
      <c r="SHE94" s="183"/>
      <c r="SHF94" s="184"/>
      <c r="SHG94" s="184"/>
      <c r="SHH94" s="184"/>
      <c r="SHI94" s="184"/>
      <c r="SHJ94" s="184"/>
      <c r="SHK94" s="184"/>
      <c r="SHL94" s="184"/>
      <c r="SHM94" s="184"/>
      <c r="SHN94" s="184"/>
      <c r="SHO94" s="184"/>
      <c r="SHP94" s="184"/>
      <c r="SHQ94" s="184"/>
      <c r="SHR94" s="184"/>
      <c r="SHS94" s="184"/>
      <c r="SHT94" s="184"/>
      <c r="SHU94" s="184"/>
      <c r="SHV94" s="183"/>
      <c r="SHW94" s="184"/>
      <c r="SHX94" s="184"/>
      <c r="SHY94" s="184"/>
      <c r="SHZ94" s="184"/>
      <c r="SIA94" s="184"/>
      <c r="SIB94" s="184"/>
      <c r="SIC94" s="184"/>
      <c r="SID94" s="184"/>
      <c r="SIE94" s="184"/>
      <c r="SIF94" s="184"/>
      <c r="SIG94" s="184"/>
      <c r="SIH94" s="184"/>
      <c r="SII94" s="184"/>
      <c r="SIJ94" s="184"/>
      <c r="SIK94" s="184"/>
      <c r="SIL94" s="184"/>
      <c r="SIM94" s="183"/>
      <c r="SIN94" s="184"/>
      <c r="SIO94" s="184"/>
      <c r="SIP94" s="184"/>
      <c r="SIQ94" s="184"/>
      <c r="SIR94" s="184"/>
      <c r="SIS94" s="184"/>
      <c r="SIT94" s="184"/>
      <c r="SIU94" s="184"/>
      <c r="SIV94" s="184"/>
      <c r="SIW94" s="184"/>
      <c r="SIX94" s="184"/>
      <c r="SIY94" s="184"/>
      <c r="SIZ94" s="184"/>
      <c r="SJA94" s="184"/>
      <c r="SJB94" s="184"/>
      <c r="SJC94" s="184"/>
      <c r="SJD94" s="183"/>
      <c r="SJE94" s="184"/>
      <c r="SJF94" s="184"/>
      <c r="SJG94" s="184"/>
      <c r="SJH94" s="184"/>
      <c r="SJI94" s="184"/>
      <c r="SJJ94" s="184"/>
      <c r="SJK94" s="184"/>
      <c r="SJL94" s="184"/>
      <c r="SJM94" s="184"/>
      <c r="SJN94" s="184"/>
      <c r="SJO94" s="184"/>
      <c r="SJP94" s="184"/>
      <c r="SJQ94" s="184"/>
      <c r="SJR94" s="184"/>
      <c r="SJS94" s="184"/>
      <c r="SJT94" s="184"/>
      <c r="SJU94" s="183"/>
      <c r="SJV94" s="184"/>
      <c r="SJW94" s="184"/>
      <c r="SJX94" s="184"/>
      <c r="SJY94" s="184"/>
      <c r="SJZ94" s="184"/>
      <c r="SKA94" s="184"/>
      <c r="SKB94" s="184"/>
      <c r="SKC94" s="184"/>
      <c r="SKD94" s="184"/>
      <c r="SKE94" s="184"/>
      <c r="SKF94" s="184"/>
      <c r="SKG94" s="184"/>
      <c r="SKH94" s="184"/>
      <c r="SKI94" s="184"/>
      <c r="SKJ94" s="184"/>
      <c r="SKK94" s="184"/>
      <c r="SKL94" s="183"/>
      <c r="SKM94" s="184"/>
      <c r="SKN94" s="184"/>
      <c r="SKO94" s="184"/>
      <c r="SKP94" s="184"/>
      <c r="SKQ94" s="184"/>
      <c r="SKR94" s="184"/>
      <c r="SKS94" s="184"/>
      <c r="SKT94" s="184"/>
      <c r="SKU94" s="184"/>
      <c r="SKV94" s="184"/>
      <c r="SKW94" s="184"/>
      <c r="SKX94" s="184"/>
      <c r="SKY94" s="184"/>
      <c r="SKZ94" s="184"/>
      <c r="SLA94" s="184"/>
      <c r="SLB94" s="184"/>
      <c r="SLC94" s="183"/>
      <c r="SLD94" s="184"/>
      <c r="SLE94" s="184"/>
      <c r="SLF94" s="184"/>
      <c r="SLG94" s="184"/>
      <c r="SLH94" s="184"/>
      <c r="SLI94" s="184"/>
      <c r="SLJ94" s="184"/>
      <c r="SLK94" s="184"/>
      <c r="SLL94" s="184"/>
      <c r="SLM94" s="184"/>
      <c r="SLN94" s="184"/>
      <c r="SLO94" s="184"/>
      <c r="SLP94" s="184"/>
      <c r="SLQ94" s="184"/>
      <c r="SLR94" s="184"/>
      <c r="SLS94" s="184"/>
      <c r="SLT94" s="183"/>
      <c r="SLU94" s="184"/>
      <c r="SLV94" s="184"/>
      <c r="SLW94" s="184"/>
      <c r="SLX94" s="184"/>
      <c r="SLY94" s="184"/>
      <c r="SLZ94" s="184"/>
      <c r="SMA94" s="184"/>
      <c r="SMB94" s="184"/>
      <c r="SMC94" s="184"/>
      <c r="SMD94" s="184"/>
      <c r="SME94" s="184"/>
      <c r="SMF94" s="184"/>
      <c r="SMG94" s="184"/>
      <c r="SMH94" s="184"/>
      <c r="SMI94" s="184"/>
      <c r="SMJ94" s="184"/>
      <c r="SMK94" s="183"/>
      <c r="SML94" s="184"/>
      <c r="SMM94" s="184"/>
      <c r="SMN94" s="184"/>
      <c r="SMO94" s="184"/>
      <c r="SMP94" s="184"/>
      <c r="SMQ94" s="184"/>
      <c r="SMR94" s="184"/>
      <c r="SMS94" s="184"/>
      <c r="SMT94" s="184"/>
      <c r="SMU94" s="184"/>
      <c r="SMV94" s="184"/>
      <c r="SMW94" s="184"/>
      <c r="SMX94" s="184"/>
      <c r="SMY94" s="184"/>
      <c r="SMZ94" s="184"/>
      <c r="SNA94" s="184"/>
      <c r="SNB94" s="183"/>
      <c r="SNC94" s="184"/>
      <c r="SND94" s="184"/>
      <c r="SNE94" s="184"/>
      <c r="SNF94" s="184"/>
      <c r="SNG94" s="184"/>
      <c r="SNH94" s="184"/>
      <c r="SNI94" s="184"/>
      <c r="SNJ94" s="184"/>
      <c r="SNK94" s="184"/>
      <c r="SNL94" s="184"/>
      <c r="SNM94" s="184"/>
      <c r="SNN94" s="184"/>
      <c r="SNO94" s="184"/>
      <c r="SNP94" s="184"/>
      <c r="SNQ94" s="184"/>
      <c r="SNR94" s="184"/>
      <c r="SNS94" s="183"/>
      <c r="SNT94" s="184"/>
      <c r="SNU94" s="184"/>
      <c r="SNV94" s="184"/>
      <c r="SNW94" s="184"/>
      <c r="SNX94" s="184"/>
      <c r="SNY94" s="184"/>
      <c r="SNZ94" s="184"/>
      <c r="SOA94" s="184"/>
      <c r="SOB94" s="184"/>
      <c r="SOC94" s="184"/>
      <c r="SOD94" s="184"/>
      <c r="SOE94" s="184"/>
      <c r="SOF94" s="184"/>
      <c r="SOG94" s="184"/>
      <c r="SOH94" s="184"/>
      <c r="SOI94" s="184"/>
      <c r="SOJ94" s="183"/>
      <c r="SOK94" s="184"/>
      <c r="SOL94" s="184"/>
      <c r="SOM94" s="184"/>
      <c r="SON94" s="184"/>
      <c r="SOO94" s="184"/>
      <c r="SOP94" s="184"/>
      <c r="SOQ94" s="184"/>
      <c r="SOR94" s="184"/>
      <c r="SOS94" s="184"/>
      <c r="SOT94" s="184"/>
      <c r="SOU94" s="184"/>
      <c r="SOV94" s="184"/>
      <c r="SOW94" s="184"/>
      <c r="SOX94" s="184"/>
      <c r="SOY94" s="184"/>
      <c r="SOZ94" s="184"/>
      <c r="SPA94" s="183"/>
      <c r="SPB94" s="184"/>
      <c r="SPC94" s="184"/>
      <c r="SPD94" s="184"/>
      <c r="SPE94" s="184"/>
      <c r="SPF94" s="184"/>
      <c r="SPG94" s="184"/>
      <c r="SPH94" s="184"/>
      <c r="SPI94" s="184"/>
      <c r="SPJ94" s="184"/>
      <c r="SPK94" s="184"/>
      <c r="SPL94" s="184"/>
      <c r="SPM94" s="184"/>
      <c r="SPN94" s="184"/>
      <c r="SPO94" s="184"/>
      <c r="SPP94" s="184"/>
      <c r="SPQ94" s="184"/>
      <c r="SPR94" s="183"/>
      <c r="SPS94" s="184"/>
      <c r="SPT94" s="184"/>
      <c r="SPU94" s="184"/>
      <c r="SPV94" s="184"/>
      <c r="SPW94" s="184"/>
      <c r="SPX94" s="184"/>
      <c r="SPY94" s="184"/>
      <c r="SPZ94" s="184"/>
      <c r="SQA94" s="184"/>
      <c r="SQB94" s="184"/>
      <c r="SQC94" s="184"/>
      <c r="SQD94" s="184"/>
      <c r="SQE94" s="184"/>
      <c r="SQF94" s="184"/>
      <c r="SQG94" s="184"/>
      <c r="SQH94" s="184"/>
      <c r="SQI94" s="183"/>
      <c r="SQJ94" s="184"/>
      <c r="SQK94" s="184"/>
      <c r="SQL94" s="184"/>
      <c r="SQM94" s="184"/>
      <c r="SQN94" s="184"/>
      <c r="SQO94" s="184"/>
      <c r="SQP94" s="184"/>
      <c r="SQQ94" s="184"/>
      <c r="SQR94" s="184"/>
      <c r="SQS94" s="184"/>
      <c r="SQT94" s="184"/>
      <c r="SQU94" s="184"/>
      <c r="SQV94" s="184"/>
      <c r="SQW94" s="184"/>
      <c r="SQX94" s="184"/>
      <c r="SQY94" s="184"/>
      <c r="SQZ94" s="183"/>
      <c r="SRA94" s="184"/>
      <c r="SRB94" s="184"/>
      <c r="SRC94" s="184"/>
      <c r="SRD94" s="184"/>
      <c r="SRE94" s="184"/>
      <c r="SRF94" s="184"/>
      <c r="SRG94" s="184"/>
      <c r="SRH94" s="184"/>
      <c r="SRI94" s="184"/>
      <c r="SRJ94" s="184"/>
      <c r="SRK94" s="184"/>
      <c r="SRL94" s="184"/>
      <c r="SRM94" s="184"/>
      <c r="SRN94" s="184"/>
      <c r="SRO94" s="184"/>
      <c r="SRP94" s="184"/>
      <c r="SRQ94" s="183"/>
      <c r="SRR94" s="184"/>
      <c r="SRS94" s="184"/>
      <c r="SRT94" s="184"/>
      <c r="SRU94" s="184"/>
      <c r="SRV94" s="184"/>
      <c r="SRW94" s="184"/>
      <c r="SRX94" s="184"/>
      <c r="SRY94" s="184"/>
      <c r="SRZ94" s="184"/>
      <c r="SSA94" s="184"/>
      <c r="SSB94" s="184"/>
      <c r="SSC94" s="184"/>
      <c r="SSD94" s="184"/>
      <c r="SSE94" s="184"/>
      <c r="SSF94" s="184"/>
      <c r="SSG94" s="184"/>
      <c r="SSH94" s="183"/>
      <c r="SSI94" s="184"/>
      <c r="SSJ94" s="184"/>
      <c r="SSK94" s="184"/>
      <c r="SSL94" s="184"/>
      <c r="SSM94" s="184"/>
      <c r="SSN94" s="184"/>
      <c r="SSO94" s="184"/>
      <c r="SSP94" s="184"/>
      <c r="SSQ94" s="184"/>
      <c r="SSR94" s="184"/>
      <c r="SSS94" s="184"/>
      <c r="SST94" s="184"/>
      <c r="SSU94" s="184"/>
      <c r="SSV94" s="184"/>
      <c r="SSW94" s="184"/>
      <c r="SSX94" s="184"/>
      <c r="SSY94" s="183"/>
      <c r="SSZ94" s="184"/>
      <c r="STA94" s="184"/>
      <c r="STB94" s="184"/>
      <c r="STC94" s="184"/>
      <c r="STD94" s="184"/>
      <c r="STE94" s="184"/>
      <c r="STF94" s="184"/>
      <c r="STG94" s="184"/>
      <c r="STH94" s="184"/>
      <c r="STI94" s="184"/>
      <c r="STJ94" s="184"/>
      <c r="STK94" s="184"/>
      <c r="STL94" s="184"/>
      <c r="STM94" s="184"/>
      <c r="STN94" s="184"/>
      <c r="STO94" s="184"/>
      <c r="STP94" s="183"/>
      <c r="STQ94" s="184"/>
      <c r="STR94" s="184"/>
      <c r="STS94" s="184"/>
      <c r="STT94" s="184"/>
      <c r="STU94" s="184"/>
      <c r="STV94" s="184"/>
      <c r="STW94" s="184"/>
      <c r="STX94" s="184"/>
      <c r="STY94" s="184"/>
      <c r="STZ94" s="184"/>
      <c r="SUA94" s="184"/>
      <c r="SUB94" s="184"/>
      <c r="SUC94" s="184"/>
      <c r="SUD94" s="184"/>
      <c r="SUE94" s="184"/>
      <c r="SUF94" s="184"/>
      <c r="SUG94" s="183"/>
      <c r="SUH94" s="184"/>
      <c r="SUI94" s="184"/>
      <c r="SUJ94" s="184"/>
      <c r="SUK94" s="184"/>
      <c r="SUL94" s="184"/>
      <c r="SUM94" s="184"/>
      <c r="SUN94" s="184"/>
      <c r="SUO94" s="184"/>
      <c r="SUP94" s="184"/>
      <c r="SUQ94" s="184"/>
      <c r="SUR94" s="184"/>
      <c r="SUS94" s="184"/>
      <c r="SUT94" s="184"/>
      <c r="SUU94" s="184"/>
      <c r="SUV94" s="184"/>
      <c r="SUW94" s="184"/>
      <c r="SUX94" s="183"/>
      <c r="SUY94" s="184"/>
      <c r="SUZ94" s="184"/>
      <c r="SVA94" s="184"/>
      <c r="SVB94" s="184"/>
      <c r="SVC94" s="184"/>
      <c r="SVD94" s="184"/>
      <c r="SVE94" s="184"/>
      <c r="SVF94" s="184"/>
      <c r="SVG94" s="184"/>
      <c r="SVH94" s="184"/>
      <c r="SVI94" s="184"/>
      <c r="SVJ94" s="184"/>
      <c r="SVK94" s="184"/>
      <c r="SVL94" s="184"/>
      <c r="SVM94" s="184"/>
      <c r="SVN94" s="184"/>
      <c r="SVO94" s="183"/>
      <c r="SVP94" s="184"/>
      <c r="SVQ94" s="184"/>
      <c r="SVR94" s="184"/>
      <c r="SVS94" s="184"/>
      <c r="SVT94" s="184"/>
      <c r="SVU94" s="184"/>
      <c r="SVV94" s="184"/>
      <c r="SVW94" s="184"/>
      <c r="SVX94" s="184"/>
      <c r="SVY94" s="184"/>
      <c r="SVZ94" s="184"/>
      <c r="SWA94" s="184"/>
      <c r="SWB94" s="184"/>
      <c r="SWC94" s="184"/>
      <c r="SWD94" s="184"/>
      <c r="SWE94" s="184"/>
      <c r="SWF94" s="183"/>
      <c r="SWG94" s="184"/>
      <c r="SWH94" s="184"/>
      <c r="SWI94" s="184"/>
      <c r="SWJ94" s="184"/>
      <c r="SWK94" s="184"/>
      <c r="SWL94" s="184"/>
      <c r="SWM94" s="184"/>
      <c r="SWN94" s="184"/>
      <c r="SWO94" s="184"/>
      <c r="SWP94" s="184"/>
      <c r="SWQ94" s="184"/>
      <c r="SWR94" s="184"/>
      <c r="SWS94" s="184"/>
      <c r="SWT94" s="184"/>
      <c r="SWU94" s="184"/>
      <c r="SWV94" s="184"/>
      <c r="SWW94" s="183"/>
      <c r="SWX94" s="184"/>
      <c r="SWY94" s="184"/>
      <c r="SWZ94" s="184"/>
      <c r="SXA94" s="184"/>
      <c r="SXB94" s="184"/>
      <c r="SXC94" s="184"/>
      <c r="SXD94" s="184"/>
      <c r="SXE94" s="184"/>
      <c r="SXF94" s="184"/>
      <c r="SXG94" s="184"/>
      <c r="SXH94" s="184"/>
      <c r="SXI94" s="184"/>
      <c r="SXJ94" s="184"/>
      <c r="SXK94" s="184"/>
      <c r="SXL94" s="184"/>
      <c r="SXM94" s="184"/>
      <c r="SXN94" s="183"/>
      <c r="SXO94" s="184"/>
      <c r="SXP94" s="184"/>
      <c r="SXQ94" s="184"/>
      <c r="SXR94" s="184"/>
      <c r="SXS94" s="184"/>
      <c r="SXT94" s="184"/>
      <c r="SXU94" s="184"/>
      <c r="SXV94" s="184"/>
      <c r="SXW94" s="184"/>
      <c r="SXX94" s="184"/>
      <c r="SXY94" s="184"/>
      <c r="SXZ94" s="184"/>
      <c r="SYA94" s="184"/>
      <c r="SYB94" s="184"/>
      <c r="SYC94" s="184"/>
      <c r="SYD94" s="184"/>
      <c r="SYE94" s="183"/>
      <c r="SYF94" s="184"/>
      <c r="SYG94" s="184"/>
      <c r="SYH94" s="184"/>
      <c r="SYI94" s="184"/>
      <c r="SYJ94" s="184"/>
      <c r="SYK94" s="184"/>
      <c r="SYL94" s="184"/>
      <c r="SYM94" s="184"/>
      <c r="SYN94" s="184"/>
      <c r="SYO94" s="184"/>
      <c r="SYP94" s="184"/>
      <c r="SYQ94" s="184"/>
      <c r="SYR94" s="184"/>
      <c r="SYS94" s="184"/>
      <c r="SYT94" s="184"/>
      <c r="SYU94" s="184"/>
      <c r="SYV94" s="183"/>
      <c r="SYW94" s="184"/>
      <c r="SYX94" s="184"/>
      <c r="SYY94" s="184"/>
      <c r="SYZ94" s="184"/>
      <c r="SZA94" s="184"/>
      <c r="SZB94" s="184"/>
      <c r="SZC94" s="184"/>
      <c r="SZD94" s="184"/>
      <c r="SZE94" s="184"/>
      <c r="SZF94" s="184"/>
      <c r="SZG94" s="184"/>
      <c r="SZH94" s="184"/>
      <c r="SZI94" s="184"/>
      <c r="SZJ94" s="184"/>
      <c r="SZK94" s="184"/>
      <c r="SZL94" s="184"/>
      <c r="SZM94" s="183"/>
      <c r="SZN94" s="184"/>
      <c r="SZO94" s="184"/>
      <c r="SZP94" s="184"/>
      <c r="SZQ94" s="184"/>
      <c r="SZR94" s="184"/>
      <c r="SZS94" s="184"/>
      <c r="SZT94" s="184"/>
      <c r="SZU94" s="184"/>
      <c r="SZV94" s="184"/>
      <c r="SZW94" s="184"/>
      <c r="SZX94" s="184"/>
      <c r="SZY94" s="184"/>
      <c r="SZZ94" s="184"/>
      <c r="TAA94" s="184"/>
      <c r="TAB94" s="184"/>
      <c r="TAC94" s="184"/>
      <c r="TAD94" s="183"/>
      <c r="TAE94" s="184"/>
      <c r="TAF94" s="184"/>
      <c r="TAG94" s="184"/>
      <c r="TAH94" s="184"/>
      <c r="TAI94" s="184"/>
      <c r="TAJ94" s="184"/>
      <c r="TAK94" s="184"/>
      <c r="TAL94" s="184"/>
      <c r="TAM94" s="184"/>
      <c r="TAN94" s="184"/>
      <c r="TAO94" s="184"/>
      <c r="TAP94" s="184"/>
      <c r="TAQ94" s="184"/>
      <c r="TAR94" s="184"/>
      <c r="TAS94" s="184"/>
      <c r="TAT94" s="184"/>
      <c r="TAU94" s="183"/>
      <c r="TAV94" s="184"/>
      <c r="TAW94" s="184"/>
      <c r="TAX94" s="184"/>
      <c r="TAY94" s="184"/>
      <c r="TAZ94" s="184"/>
      <c r="TBA94" s="184"/>
      <c r="TBB94" s="184"/>
      <c r="TBC94" s="184"/>
      <c r="TBD94" s="184"/>
      <c r="TBE94" s="184"/>
      <c r="TBF94" s="184"/>
      <c r="TBG94" s="184"/>
      <c r="TBH94" s="184"/>
      <c r="TBI94" s="184"/>
      <c r="TBJ94" s="184"/>
      <c r="TBK94" s="184"/>
      <c r="TBL94" s="183"/>
      <c r="TBM94" s="184"/>
      <c r="TBN94" s="184"/>
      <c r="TBO94" s="184"/>
      <c r="TBP94" s="184"/>
      <c r="TBQ94" s="184"/>
      <c r="TBR94" s="184"/>
      <c r="TBS94" s="184"/>
      <c r="TBT94" s="184"/>
      <c r="TBU94" s="184"/>
      <c r="TBV94" s="184"/>
      <c r="TBW94" s="184"/>
      <c r="TBX94" s="184"/>
      <c r="TBY94" s="184"/>
      <c r="TBZ94" s="184"/>
      <c r="TCA94" s="184"/>
      <c r="TCB94" s="184"/>
      <c r="TCC94" s="183"/>
      <c r="TCD94" s="184"/>
      <c r="TCE94" s="184"/>
      <c r="TCF94" s="184"/>
      <c r="TCG94" s="184"/>
      <c r="TCH94" s="184"/>
      <c r="TCI94" s="184"/>
      <c r="TCJ94" s="184"/>
      <c r="TCK94" s="184"/>
      <c r="TCL94" s="184"/>
      <c r="TCM94" s="184"/>
      <c r="TCN94" s="184"/>
      <c r="TCO94" s="184"/>
      <c r="TCP94" s="184"/>
      <c r="TCQ94" s="184"/>
      <c r="TCR94" s="184"/>
      <c r="TCS94" s="184"/>
      <c r="TCT94" s="183"/>
      <c r="TCU94" s="184"/>
      <c r="TCV94" s="184"/>
      <c r="TCW94" s="184"/>
      <c r="TCX94" s="184"/>
      <c r="TCY94" s="184"/>
      <c r="TCZ94" s="184"/>
      <c r="TDA94" s="184"/>
      <c r="TDB94" s="184"/>
      <c r="TDC94" s="184"/>
      <c r="TDD94" s="184"/>
      <c r="TDE94" s="184"/>
      <c r="TDF94" s="184"/>
      <c r="TDG94" s="184"/>
      <c r="TDH94" s="184"/>
      <c r="TDI94" s="184"/>
      <c r="TDJ94" s="184"/>
      <c r="TDK94" s="183"/>
      <c r="TDL94" s="184"/>
      <c r="TDM94" s="184"/>
      <c r="TDN94" s="184"/>
      <c r="TDO94" s="184"/>
      <c r="TDP94" s="184"/>
      <c r="TDQ94" s="184"/>
      <c r="TDR94" s="184"/>
      <c r="TDS94" s="184"/>
      <c r="TDT94" s="184"/>
      <c r="TDU94" s="184"/>
      <c r="TDV94" s="184"/>
      <c r="TDW94" s="184"/>
      <c r="TDX94" s="184"/>
      <c r="TDY94" s="184"/>
      <c r="TDZ94" s="184"/>
      <c r="TEA94" s="184"/>
      <c r="TEB94" s="183"/>
      <c r="TEC94" s="184"/>
      <c r="TED94" s="184"/>
      <c r="TEE94" s="184"/>
      <c r="TEF94" s="184"/>
      <c r="TEG94" s="184"/>
      <c r="TEH94" s="184"/>
      <c r="TEI94" s="184"/>
      <c r="TEJ94" s="184"/>
      <c r="TEK94" s="184"/>
      <c r="TEL94" s="184"/>
      <c r="TEM94" s="184"/>
      <c r="TEN94" s="184"/>
      <c r="TEO94" s="184"/>
      <c r="TEP94" s="184"/>
      <c r="TEQ94" s="184"/>
      <c r="TER94" s="184"/>
      <c r="TES94" s="183"/>
      <c r="TET94" s="184"/>
      <c r="TEU94" s="184"/>
      <c r="TEV94" s="184"/>
      <c r="TEW94" s="184"/>
      <c r="TEX94" s="184"/>
      <c r="TEY94" s="184"/>
      <c r="TEZ94" s="184"/>
      <c r="TFA94" s="184"/>
      <c r="TFB94" s="184"/>
      <c r="TFC94" s="184"/>
      <c r="TFD94" s="184"/>
      <c r="TFE94" s="184"/>
      <c r="TFF94" s="184"/>
      <c r="TFG94" s="184"/>
      <c r="TFH94" s="184"/>
      <c r="TFI94" s="184"/>
      <c r="TFJ94" s="183"/>
      <c r="TFK94" s="184"/>
      <c r="TFL94" s="184"/>
      <c r="TFM94" s="184"/>
      <c r="TFN94" s="184"/>
      <c r="TFO94" s="184"/>
      <c r="TFP94" s="184"/>
      <c r="TFQ94" s="184"/>
      <c r="TFR94" s="184"/>
      <c r="TFS94" s="184"/>
      <c r="TFT94" s="184"/>
      <c r="TFU94" s="184"/>
      <c r="TFV94" s="184"/>
      <c r="TFW94" s="184"/>
      <c r="TFX94" s="184"/>
      <c r="TFY94" s="184"/>
      <c r="TFZ94" s="184"/>
      <c r="TGA94" s="183"/>
      <c r="TGB94" s="184"/>
      <c r="TGC94" s="184"/>
      <c r="TGD94" s="184"/>
      <c r="TGE94" s="184"/>
      <c r="TGF94" s="184"/>
      <c r="TGG94" s="184"/>
      <c r="TGH94" s="184"/>
      <c r="TGI94" s="184"/>
      <c r="TGJ94" s="184"/>
      <c r="TGK94" s="184"/>
      <c r="TGL94" s="184"/>
      <c r="TGM94" s="184"/>
      <c r="TGN94" s="184"/>
      <c r="TGO94" s="184"/>
      <c r="TGP94" s="184"/>
      <c r="TGQ94" s="184"/>
      <c r="TGR94" s="183"/>
      <c r="TGS94" s="184"/>
      <c r="TGT94" s="184"/>
      <c r="TGU94" s="184"/>
      <c r="TGV94" s="184"/>
      <c r="TGW94" s="184"/>
      <c r="TGX94" s="184"/>
      <c r="TGY94" s="184"/>
      <c r="TGZ94" s="184"/>
      <c r="THA94" s="184"/>
      <c r="THB94" s="184"/>
      <c r="THC94" s="184"/>
      <c r="THD94" s="184"/>
      <c r="THE94" s="184"/>
      <c r="THF94" s="184"/>
      <c r="THG94" s="184"/>
      <c r="THH94" s="184"/>
      <c r="THI94" s="183"/>
      <c r="THJ94" s="184"/>
      <c r="THK94" s="184"/>
      <c r="THL94" s="184"/>
      <c r="THM94" s="184"/>
      <c r="THN94" s="184"/>
      <c r="THO94" s="184"/>
      <c r="THP94" s="184"/>
      <c r="THQ94" s="184"/>
      <c r="THR94" s="184"/>
      <c r="THS94" s="184"/>
      <c r="THT94" s="184"/>
      <c r="THU94" s="184"/>
      <c r="THV94" s="184"/>
      <c r="THW94" s="184"/>
      <c r="THX94" s="184"/>
      <c r="THY94" s="184"/>
      <c r="THZ94" s="183"/>
      <c r="TIA94" s="184"/>
      <c r="TIB94" s="184"/>
      <c r="TIC94" s="184"/>
      <c r="TID94" s="184"/>
      <c r="TIE94" s="184"/>
      <c r="TIF94" s="184"/>
      <c r="TIG94" s="184"/>
      <c r="TIH94" s="184"/>
      <c r="TII94" s="184"/>
      <c r="TIJ94" s="184"/>
      <c r="TIK94" s="184"/>
      <c r="TIL94" s="184"/>
      <c r="TIM94" s="184"/>
      <c r="TIN94" s="184"/>
      <c r="TIO94" s="184"/>
      <c r="TIP94" s="184"/>
      <c r="TIQ94" s="183"/>
      <c r="TIR94" s="184"/>
      <c r="TIS94" s="184"/>
      <c r="TIT94" s="184"/>
      <c r="TIU94" s="184"/>
      <c r="TIV94" s="184"/>
      <c r="TIW94" s="184"/>
      <c r="TIX94" s="184"/>
      <c r="TIY94" s="184"/>
      <c r="TIZ94" s="184"/>
      <c r="TJA94" s="184"/>
      <c r="TJB94" s="184"/>
      <c r="TJC94" s="184"/>
      <c r="TJD94" s="184"/>
      <c r="TJE94" s="184"/>
      <c r="TJF94" s="184"/>
      <c r="TJG94" s="184"/>
      <c r="TJH94" s="183"/>
      <c r="TJI94" s="184"/>
      <c r="TJJ94" s="184"/>
      <c r="TJK94" s="184"/>
      <c r="TJL94" s="184"/>
      <c r="TJM94" s="184"/>
      <c r="TJN94" s="184"/>
      <c r="TJO94" s="184"/>
      <c r="TJP94" s="184"/>
      <c r="TJQ94" s="184"/>
      <c r="TJR94" s="184"/>
      <c r="TJS94" s="184"/>
      <c r="TJT94" s="184"/>
      <c r="TJU94" s="184"/>
      <c r="TJV94" s="184"/>
      <c r="TJW94" s="184"/>
      <c r="TJX94" s="184"/>
      <c r="TJY94" s="183"/>
      <c r="TJZ94" s="184"/>
      <c r="TKA94" s="184"/>
      <c r="TKB94" s="184"/>
      <c r="TKC94" s="184"/>
      <c r="TKD94" s="184"/>
      <c r="TKE94" s="184"/>
      <c r="TKF94" s="184"/>
      <c r="TKG94" s="184"/>
      <c r="TKH94" s="184"/>
      <c r="TKI94" s="184"/>
      <c r="TKJ94" s="184"/>
      <c r="TKK94" s="184"/>
      <c r="TKL94" s="184"/>
      <c r="TKM94" s="184"/>
      <c r="TKN94" s="184"/>
      <c r="TKO94" s="184"/>
      <c r="TKP94" s="183"/>
      <c r="TKQ94" s="184"/>
      <c r="TKR94" s="184"/>
      <c r="TKS94" s="184"/>
      <c r="TKT94" s="184"/>
      <c r="TKU94" s="184"/>
      <c r="TKV94" s="184"/>
      <c r="TKW94" s="184"/>
      <c r="TKX94" s="184"/>
      <c r="TKY94" s="184"/>
      <c r="TKZ94" s="184"/>
      <c r="TLA94" s="184"/>
      <c r="TLB94" s="184"/>
      <c r="TLC94" s="184"/>
      <c r="TLD94" s="184"/>
      <c r="TLE94" s="184"/>
      <c r="TLF94" s="184"/>
      <c r="TLG94" s="183"/>
      <c r="TLH94" s="184"/>
      <c r="TLI94" s="184"/>
      <c r="TLJ94" s="184"/>
      <c r="TLK94" s="184"/>
      <c r="TLL94" s="184"/>
      <c r="TLM94" s="184"/>
      <c r="TLN94" s="184"/>
      <c r="TLO94" s="184"/>
      <c r="TLP94" s="184"/>
      <c r="TLQ94" s="184"/>
      <c r="TLR94" s="184"/>
      <c r="TLS94" s="184"/>
      <c r="TLT94" s="184"/>
      <c r="TLU94" s="184"/>
      <c r="TLV94" s="184"/>
      <c r="TLW94" s="184"/>
      <c r="TLX94" s="183"/>
      <c r="TLY94" s="184"/>
      <c r="TLZ94" s="184"/>
      <c r="TMA94" s="184"/>
      <c r="TMB94" s="184"/>
      <c r="TMC94" s="184"/>
      <c r="TMD94" s="184"/>
      <c r="TME94" s="184"/>
      <c r="TMF94" s="184"/>
      <c r="TMG94" s="184"/>
      <c r="TMH94" s="184"/>
      <c r="TMI94" s="184"/>
      <c r="TMJ94" s="184"/>
      <c r="TMK94" s="184"/>
      <c r="TML94" s="184"/>
      <c r="TMM94" s="184"/>
      <c r="TMN94" s="184"/>
      <c r="TMO94" s="183"/>
      <c r="TMP94" s="184"/>
      <c r="TMQ94" s="184"/>
      <c r="TMR94" s="184"/>
      <c r="TMS94" s="184"/>
      <c r="TMT94" s="184"/>
      <c r="TMU94" s="184"/>
      <c r="TMV94" s="184"/>
      <c r="TMW94" s="184"/>
      <c r="TMX94" s="184"/>
      <c r="TMY94" s="184"/>
      <c r="TMZ94" s="184"/>
      <c r="TNA94" s="184"/>
      <c r="TNB94" s="184"/>
      <c r="TNC94" s="184"/>
      <c r="TND94" s="184"/>
      <c r="TNE94" s="184"/>
      <c r="TNF94" s="183"/>
      <c r="TNG94" s="184"/>
      <c r="TNH94" s="184"/>
      <c r="TNI94" s="184"/>
      <c r="TNJ94" s="184"/>
      <c r="TNK94" s="184"/>
      <c r="TNL94" s="184"/>
      <c r="TNM94" s="184"/>
      <c r="TNN94" s="184"/>
      <c r="TNO94" s="184"/>
      <c r="TNP94" s="184"/>
      <c r="TNQ94" s="184"/>
      <c r="TNR94" s="184"/>
      <c r="TNS94" s="184"/>
      <c r="TNT94" s="184"/>
      <c r="TNU94" s="184"/>
      <c r="TNV94" s="184"/>
      <c r="TNW94" s="183"/>
      <c r="TNX94" s="184"/>
      <c r="TNY94" s="184"/>
      <c r="TNZ94" s="184"/>
      <c r="TOA94" s="184"/>
      <c r="TOB94" s="184"/>
      <c r="TOC94" s="184"/>
      <c r="TOD94" s="184"/>
      <c r="TOE94" s="184"/>
      <c r="TOF94" s="184"/>
      <c r="TOG94" s="184"/>
      <c r="TOH94" s="184"/>
      <c r="TOI94" s="184"/>
      <c r="TOJ94" s="184"/>
      <c r="TOK94" s="184"/>
      <c r="TOL94" s="184"/>
      <c r="TOM94" s="184"/>
      <c r="TON94" s="183"/>
      <c r="TOO94" s="184"/>
      <c r="TOP94" s="184"/>
      <c r="TOQ94" s="184"/>
      <c r="TOR94" s="184"/>
      <c r="TOS94" s="184"/>
      <c r="TOT94" s="184"/>
      <c r="TOU94" s="184"/>
      <c r="TOV94" s="184"/>
      <c r="TOW94" s="184"/>
      <c r="TOX94" s="184"/>
      <c r="TOY94" s="184"/>
      <c r="TOZ94" s="184"/>
      <c r="TPA94" s="184"/>
      <c r="TPB94" s="184"/>
      <c r="TPC94" s="184"/>
      <c r="TPD94" s="184"/>
      <c r="TPE94" s="183"/>
      <c r="TPF94" s="184"/>
      <c r="TPG94" s="184"/>
      <c r="TPH94" s="184"/>
      <c r="TPI94" s="184"/>
      <c r="TPJ94" s="184"/>
      <c r="TPK94" s="184"/>
      <c r="TPL94" s="184"/>
      <c r="TPM94" s="184"/>
      <c r="TPN94" s="184"/>
      <c r="TPO94" s="184"/>
      <c r="TPP94" s="184"/>
      <c r="TPQ94" s="184"/>
      <c r="TPR94" s="184"/>
      <c r="TPS94" s="184"/>
      <c r="TPT94" s="184"/>
      <c r="TPU94" s="184"/>
      <c r="TPV94" s="183"/>
      <c r="TPW94" s="184"/>
      <c r="TPX94" s="184"/>
      <c r="TPY94" s="184"/>
      <c r="TPZ94" s="184"/>
      <c r="TQA94" s="184"/>
      <c r="TQB94" s="184"/>
      <c r="TQC94" s="184"/>
      <c r="TQD94" s="184"/>
      <c r="TQE94" s="184"/>
      <c r="TQF94" s="184"/>
      <c r="TQG94" s="184"/>
      <c r="TQH94" s="184"/>
      <c r="TQI94" s="184"/>
      <c r="TQJ94" s="184"/>
      <c r="TQK94" s="184"/>
      <c r="TQL94" s="184"/>
      <c r="TQM94" s="183"/>
      <c r="TQN94" s="184"/>
      <c r="TQO94" s="184"/>
      <c r="TQP94" s="184"/>
      <c r="TQQ94" s="184"/>
      <c r="TQR94" s="184"/>
      <c r="TQS94" s="184"/>
      <c r="TQT94" s="184"/>
      <c r="TQU94" s="184"/>
      <c r="TQV94" s="184"/>
      <c r="TQW94" s="184"/>
      <c r="TQX94" s="184"/>
      <c r="TQY94" s="184"/>
      <c r="TQZ94" s="184"/>
      <c r="TRA94" s="184"/>
      <c r="TRB94" s="184"/>
      <c r="TRC94" s="184"/>
      <c r="TRD94" s="183"/>
      <c r="TRE94" s="184"/>
      <c r="TRF94" s="184"/>
      <c r="TRG94" s="184"/>
      <c r="TRH94" s="184"/>
      <c r="TRI94" s="184"/>
      <c r="TRJ94" s="184"/>
      <c r="TRK94" s="184"/>
      <c r="TRL94" s="184"/>
      <c r="TRM94" s="184"/>
      <c r="TRN94" s="184"/>
      <c r="TRO94" s="184"/>
      <c r="TRP94" s="184"/>
      <c r="TRQ94" s="184"/>
      <c r="TRR94" s="184"/>
      <c r="TRS94" s="184"/>
      <c r="TRT94" s="184"/>
      <c r="TRU94" s="183"/>
      <c r="TRV94" s="184"/>
      <c r="TRW94" s="184"/>
      <c r="TRX94" s="184"/>
      <c r="TRY94" s="184"/>
      <c r="TRZ94" s="184"/>
      <c r="TSA94" s="184"/>
      <c r="TSB94" s="184"/>
      <c r="TSC94" s="184"/>
      <c r="TSD94" s="184"/>
      <c r="TSE94" s="184"/>
      <c r="TSF94" s="184"/>
      <c r="TSG94" s="184"/>
      <c r="TSH94" s="184"/>
      <c r="TSI94" s="184"/>
      <c r="TSJ94" s="184"/>
      <c r="TSK94" s="184"/>
      <c r="TSL94" s="183"/>
      <c r="TSM94" s="184"/>
      <c r="TSN94" s="184"/>
      <c r="TSO94" s="184"/>
      <c r="TSP94" s="184"/>
      <c r="TSQ94" s="184"/>
      <c r="TSR94" s="184"/>
      <c r="TSS94" s="184"/>
      <c r="TST94" s="184"/>
      <c r="TSU94" s="184"/>
      <c r="TSV94" s="184"/>
      <c r="TSW94" s="184"/>
      <c r="TSX94" s="184"/>
      <c r="TSY94" s="184"/>
      <c r="TSZ94" s="184"/>
      <c r="TTA94" s="184"/>
      <c r="TTB94" s="184"/>
      <c r="TTC94" s="183"/>
      <c r="TTD94" s="184"/>
      <c r="TTE94" s="184"/>
      <c r="TTF94" s="184"/>
      <c r="TTG94" s="184"/>
      <c r="TTH94" s="184"/>
      <c r="TTI94" s="184"/>
      <c r="TTJ94" s="184"/>
      <c r="TTK94" s="184"/>
      <c r="TTL94" s="184"/>
      <c r="TTM94" s="184"/>
      <c r="TTN94" s="184"/>
      <c r="TTO94" s="184"/>
      <c r="TTP94" s="184"/>
      <c r="TTQ94" s="184"/>
      <c r="TTR94" s="184"/>
      <c r="TTS94" s="184"/>
      <c r="TTT94" s="183"/>
      <c r="TTU94" s="184"/>
      <c r="TTV94" s="184"/>
      <c r="TTW94" s="184"/>
      <c r="TTX94" s="184"/>
      <c r="TTY94" s="184"/>
      <c r="TTZ94" s="184"/>
      <c r="TUA94" s="184"/>
      <c r="TUB94" s="184"/>
      <c r="TUC94" s="184"/>
      <c r="TUD94" s="184"/>
      <c r="TUE94" s="184"/>
      <c r="TUF94" s="184"/>
      <c r="TUG94" s="184"/>
      <c r="TUH94" s="184"/>
      <c r="TUI94" s="184"/>
      <c r="TUJ94" s="184"/>
      <c r="TUK94" s="183"/>
      <c r="TUL94" s="184"/>
      <c r="TUM94" s="184"/>
      <c r="TUN94" s="184"/>
      <c r="TUO94" s="184"/>
      <c r="TUP94" s="184"/>
      <c r="TUQ94" s="184"/>
      <c r="TUR94" s="184"/>
      <c r="TUS94" s="184"/>
      <c r="TUT94" s="184"/>
      <c r="TUU94" s="184"/>
      <c r="TUV94" s="184"/>
      <c r="TUW94" s="184"/>
      <c r="TUX94" s="184"/>
      <c r="TUY94" s="184"/>
      <c r="TUZ94" s="184"/>
      <c r="TVA94" s="184"/>
      <c r="TVB94" s="183"/>
      <c r="TVC94" s="184"/>
      <c r="TVD94" s="184"/>
      <c r="TVE94" s="184"/>
      <c r="TVF94" s="184"/>
      <c r="TVG94" s="184"/>
      <c r="TVH94" s="184"/>
      <c r="TVI94" s="184"/>
      <c r="TVJ94" s="184"/>
      <c r="TVK94" s="184"/>
      <c r="TVL94" s="184"/>
      <c r="TVM94" s="184"/>
      <c r="TVN94" s="184"/>
      <c r="TVO94" s="184"/>
      <c r="TVP94" s="184"/>
      <c r="TVQ94" s="184"/>
      <c r="TVR94" s="184"/>
      <c r="TVS94" s="183"/>
      <c r="TVT94" s="184"/>
      <c r="TVU94" s="184"/>
      <c r="TVV94" s="184"/>
      <c r="TVW94" s="184"/>
      <c r="TVX94" s="184"/>
      <c r="TVY94" s="184"/>
      <c r="TVZ94" s="184"/>
      <c r="TWA94" s="184"/>
      <c r="TWB94" s="184"/>
      <c r="TWC94" s="184"/>
      <c r="TWD94" s="184"/>
      <c r="TWE94" s="184"/>
      <c r="TWF94" s="184"/>
      <c r="TWG94" s="184"/>
      <c r="TWH94" s="184"/>
      <c r="TWI94" s="184"/>
      <c r="TWJ94" s="183"/>
      <c r="TWK94" s="184"/>
      <c r="TWL94" s="184"/>
      <c r="TWM94" s="184"/>
      <c r="TWN94" s="184"/>
      <c r="TWO94" s="184"/>
      <c r="TWP94" s="184"/>
      <c r="TWQ94" s="184"/>
      <c r="TWR94" s="184"/>
      <c r="TWS94" s="184"/>
      <c r="TWT94" s="184"/>
      <c r="TWU94" s="184"/>
      <c r="TWV94" s="184"/>
      <c r="TWW94" s="184"/>
      <c r="TWX94" s="184"/>
      <c r="TWY94" s="184"/>
      <c r="TWZ94" s="184"/>
      <c r="TXA94" s="183"/>
      <c r="TXB94" s="184"/>
      <c r="TXC94" s="184"/>
      <c r="TXD94" s="184"/>
      <c r="TXE94" s="184"/>
      <c r="TXF94" s="184"/>
      <c r="TXG94" s="184"/>
      <c r="TXH94" s="184"/>
      <c r="TXI94" s="184"/>
      <c r="TXJ94" s="184"/>
      <c r="TXK94" s="184"/>
      <c r="TXL94" s="184"/>
      <c r="TXM94" s="184"/>
      <c r="TXN94" s="184"/>
      <c r="TXO94" s="184"/>
      <c r="TXP94" s="184"/>
      <c r="TXQ94" s="184"/>
      <c r="TXR94" s="183"/>
      <c r="TXS94" s="184"/>
      <c r="TXT94" s="184"/>
      <c r="TXU94" s="184"/>
      <c r="TXV94" s="184"/>
      <c r="TXW94" s="184"/>
      <c r="TXX94" s="184"/>
      <c r="TXY94" s="184"/>
      <c r="TXZ94" s="184"/>
      <c r="TYA94" s="184"/>
      <c r="TYB94" s="184"/>
      <c r="TYC94" s="184"/>
      <c r="TYD94" s="184"/>
      <c r="TYE94" s="184"/>
      <c r="TYF94" s="184"/>
      <c r="TYG94" s="184"/>
      <c r="TYH94" s="184"/>
      <c r="TYI94" s="183"/>
      <c r="TYJ94" s="184"/>
      <c r="TYK94" s="184"/>
      <c r="TYL94" s="184"/>
      <c r="TYM94" s="184"/>
      <c r="TYN94" s="184"/>
      <c r="TYO94" s="184"/>
      <c r="TYP94" s="184"/>
      <c r="TYQ94" s="184"/>
      <c r="TYR94" s="184"/>
      <c r="TYS94" s="184"/>
      <c r="TYT94" s="184"/>
      <c r="TYU94" s="184"/>
      <c r="TYV94" s="184"/>
      <c r="TYW94" s="184"/>
      <c r="TYX94" s="184"/>
      <c r="TYY94" s="184"/>
      <c r="TYZ94" s="183"/>
      <c r="TZA94" s="184"/>
      <c r="TZB94" s="184"/>
      <c r="TZC94" s="184"/>
      <c r="TZD94" s="184"/>
      <c r="TZE94" s="184"/>
      <c r="TZF94" s="184"/>
      <c r="TZG94" s="184"/>
      <c r="TZH94" s="184"/>
      <c r="TZI94" s="184"/>
      <c r="TZJ94" s="184"/>
      <c r="TZK94" s="184"/>
      <c r="TZL94" s="184"/>
      <c r="TZM94" s="184"/>
      <c r="TZN94" s="184"/>
      <c r="TZO94" s="184"/>
      <c r="TZP94" s="184"/>
      <c r="TZQ94" s="183"/>
      <c r="TZR94" s="184"/>
      <c r="TZS94" s="184"/>
      <c r="TZT94" s="184"/>
      <c r="TZU94" s="184"/>
      <c r="TZV94" s="184"/>
      <c r="TZW94" s="184"/>
      <c r="TZX94" s="184"/>
      <c r="TZY94" s="184"/>
      <c r="TZZ94" s="184"/>
      <c r="UAA94" s="184"/>
      <c r="UAB94" s="184"/>
      <c r="UAC94" s="184"/>
      <c r="UAD94" s="184"/>
      <c r="UAE94" s="184"/>
      <c r="UAF94" s="184"/>
      <c r="UAG94" s="184"/>
      <c r="UAH94" s="183"/>
      <c r="UAI94" s="184"/>
      <c r="UAJ94" s="184"/>
      <c r="UAK94" s="184"/>
      <c r="UAL94" s="184"/>
      <c r="UAM94" s="184"/>
      <c r="UAN94" s="184"/>
      <c r="UAO94" s="184"/>
      <c r="UAP94" s="184"/>
      <c r="UAQ94" s="184"/>
      <c r="UAR94" s="184"/>
      <c r="UAS94" s="184"/>
      <c r="UAT94" s="184"/>
      <c r="UAU94" s="184"/>
      <c r="UAV94" s="184"/>
      <c r="UAW94" s="184"/>
      <c r="UAX94" s="184"/>
      <c r="UAY94" s="183"/>
      <c r="UAZ94" s="184"/>
      <c r="UBA94" s="184"/>
      <c r="UBB94" s="184"/>
      <c r="UBC94" s="184"/>
      <c r="UBD94" s="184"/>
      <c r="UBE94" s="184"/>
      <c r="UBF94" s="184"/>
      <c r="UBG94" s="184"/>
      <c r="UBH94" s="184"/>
      <c r="UBI94" s="184"/>
      <c r="UBJ94" s="184"/>
      <c r="UBK94" s="184"/>
      <c r="UBL94" s="184"/>
      <c r="UBM94" s="184"/>
      <c r="UBN94" s="184"/>
      <c r="UBO94" s="184"/>
      <c r="UBP94" s="183"/>
      <c r="UBQ94" s="184"/>
      <c r="UBR94" s="184"/>
      <c r="UBS94" s="184"/>
      <c r="UBT94" s="184"/>
      <c r="UBU94" s="184"/>
      <c r="UBV94" s="184"/>
      <c r="UBW94" s="184"/>
      <c r="UBX94" s="184"/>
      <c r="UBY94" s="184"/>
      <c r="UBZ94" s="184"/>
      <c r="UCA94" s="184"/>
      <c r="UCB94" s="184"/>
      <c r="UCC94" s="184"/>
      <c r="UCD94" s="184"/>
      <c r="UCE94" s="184"/>
      <c r="UCF94" s="184"/>
      <c r="UCG94" s="183"/>
      <c r="UCH94" s="184"/>
      <c r="UCI94" s="184"/>
      <c r="UCJ94" s="184"/>
      <c r="UCK94" s="184"/>
      <c r="UCL94" s="184"/>
      <c r="UCM94" s="184"/>
      <c r="UCN94" s="184"/>
      <c r="UCO94" s="184"/>
      <c r="UCP94" s="184"/>
      <c r="UCQ94" s="184"/>
      <c r="UCR94" s="184"/>
      <c r="UCS94" s="184"/>
      <c r="UCT94" s="184"/>
      <c r="UCU94" s="184"/>
      <c r="UCV94" s="184"/>
      <c r="UCW94" s="184"/>
      <c r="UCX94" s="183"/>
      <c r="UCY94" s="184"/>
      <c r="UCZ94" s="184"/>
      <c r="UDA94" s="184"/>
      <c r="UDB94" s="184"/>
      <c r="UDC94" s="184"/>
      <c r="UDD94" s="184"/>
      <c r="UDE94" s="184"/>
      <c r="UDF94" s="184"/>
      <c r="UDG94" s="184"/>
      <c r="UDH94" s="184"/>
      <c r="UDI94" s="184"/>
      <c r="UDJ94" s="184"/>
      <c r="UDK94" s="184"/>
      <c r="UDL94" s="184"/>
      <c r="UDM94" s="184"/>
      <c r="UDN94" s="184"/>
      <c r="UDO94" s="183"/>
      <c r="UDP94" s="184"/>
      <c r="UDQ94" s="184"/>
      <c r="UDR94" s="184"/>
      <c r="UDS94" s="184"/>
      <c r="UDT94" s="184"/>
      <c r="UDU94" s="184"/>
      <c r="UDV94" s="184"/>
      <c r="UDW94" s="184"/>
      <c r="UDX94" s="184"/>
      <c r="UDY94" s="184"/>
      <c r="UDZ94" s="184"/>
      <c r="UEA94" s="184"/>
      <c r="UEB94" s="184"/>
      <c r="UEC94" s="184"/>
      <c r="UED94" s="184"/>
      <c r="UEE94" s="184"/>
      <c r="UEF94" s="183"/>
      <c r="UEG94" s="184"/>
      <c r="UEH94" s="184"/>
      <c r="UEI94" s="184"/>
      <c r="UEJ94" s="184"/>
      <c r="UEK94" s="184"/>
      <c r="UEL94" s="184"/>
      <c r="UEM94" s="184"/>
      <c r="UEN94" s="184"/>
      <c r="UEO94" s="184"/>
      <c r="UEP94" s="184"/>
      <c r="UEQ94" s="184"/>
      <c r="UER94" s="184"/>
      <c r="UES94" s="184"/>
      <c r="UET94" s="184"/>
      <c r="UEU94" s="184"/>
      <c r="UEV94" s="184"/>
      <c r="UEW94" s="183"/>
      <c r="UEX94" s="184"/>
      <c r="UEY94" s="184"/>
      <c r="UEZ94" s="184"/>
      <c r="UFA94" s="184"/>
      <c r="UFB94" s="184"/>
      <c r="UFC94" s="184"/>
      <c r="UFD94" s="184"/>
      <c r="UFE94" s="184"/>
      <c r="UFF94" s="184"/>
      <c r="UFG94" s="184"/>
      <c r="UFH94" s="184"/>
      <c r="UFI94" s="184"/>
      <c r="UFJ94" s="184"/>
      <c r="UFK94" s="184"/>
      <c r="UFL94" s="184"/>
      <c r="UFM94" s="184"/>
      <c r="UFN94" s="183"/>
      <c r="UFO94" s="184"/>
      <c r="UFP94" s="184"/>
      <c r="UFQ94" s="184"/>
      <c r="UFR94" s="184"/>
      <c r="UFS94" s="184"/>
      <c r="UFT94" s="184"/>
      <c r="UFU94" s="184"/>
      <c r="UFV94" s="184"/>
      <c r="UFW94" s="184"/>
      <c r="UFX94" s="184"/>
      <c r="UFY94" s="184"/>
      <c r="UFZ94" s="184"/>
      <c r="UGA94" s="184"/>
      <c r="UGB94" s="184"/>
      <c r="UGC94" s="184"/>
      <c r="UGD94" s="184"/>
      <c r="UGE94" s="183"/>
      <c r="UGF94" s="184"/>
      <c r="UGG94" s="184"/>
      <c r="UGH94" s="184"/>
      <c r="UGI94" s="184"/>
      <c r="UGJ94" s="184"/>
      <c r="UGK94" s="184"/>
      <c r="UGL94" s="184"/>
      <c r="UGM94" s="184"/>
      <c r="UGN94" s="184"/>
      <c r="UGO94" s="184"/>
      <c r="UGP94" s="184"/>
      <c r="UGQ94" s="184"/>
      <c r="UGR94" s="184"/>
      <c r="UGS94" s="184"/>
      <c r="UGT94" s="184"/>
      <c r="UGU94" s="184"/>
      <c r="UGV94" s="183"/>
      <c r="UGW94" s="184"/>
      <c r="UGX94" s="184"/>
      <c r="UGY94" s="184"/>
      <c r="UGZ94" s="184"/>
      <c r="UHA94" s="184"/>
      <c r="UHB94" s="184"/>
      <c r="UHC94" s="184"/>
      <c r="UHD94" s="184"/>
      <c r="UHE94" s="184"/>
      <c r="UHF94" s="184"/>
      <c r="UHG94" s="184"/>
      <c r="UHH94" s="184"/>
      <c r="UHI94" s="184"/>
      <c r="UHJ94" s="184"/>
      <c r="UHK94" s="184"/>
      <c r="UHL94" s="184"/>
      <c r="UHM94" s="183"/>
      <c r="UHN94" s="184"/>
      <c r="UHO94" s="184"/>
      <c r="UHP94" s="184"/>
      <c r="UHQ94" s="184"/>
      <c r="UHR94" s="184"/>
      <c r="UHS94" s="184"/>
      <c r="UHT94" s="184"/>
      <c r="UHU94" s="184"/>
      <c r="UHV94" s="184"/>
      <c r="UHW94" s="184"/>
      <c r="UHX94" s="184"/>
      <c r="UHY94" s="184"/>
      <c r="UHZ94" s="184"/>
      <c r="UIA94" s="184"/>
      <c r="UIB94" s="184"/>
      <c r="UIC94" s="184"/>
      <c r="UID94" s="183"/>
      <c r="UIE94" s="184"/>
      <c r="UIF94" s="184"/>
      <c r="UIG94" s="184"/>
      <c r="UIH94" s="184"/>
      <c r="UII94" s="184"/>
      <c r="UIJ94" s="184"/>
      <c r="UIK94" s="184"/>
      <c r="UIL94" s="184"/>
      <c r="UIM94" s="184"/>
      <c r="UIN94" s="184"/>
      <c r="UIO94" s="184"/>
      <c r="UIP94" s="184"/>
      <c r="UIQ94" s="184"/>
      <c r="UIR94" s="184"/>
      <c r="UIS94" s="184"/>
      <c r="UIT94" s="184"/>
      <c r="UIU94" s="183"/>
      <c r="UIV94" s="184"/>
      <c r="UIW94" s="184"/>
      <c r="UIX94" s="184"/>
      <c r="UIY94" s="184"/>
      <c r="UIZ94" s="184"/>
      <c r="UJA94" s="184"/>
      <c r="UJB94" s="184"/>
      <c r="UJC94" s="184"/>
      <c r="UJD94" s="184"/>
      <c r="UJE94" s="184"/>
      <c r="UJF94" s="184"/>
      <c r="UJG94" s="184"/>
      <c r="UJH94" s="184"/>
      <c r="UJI94" s="184"/>
      <c r="UJJ94" s="184"/>
      <c r="UJK94" s="184"/>
      <c r="UJL94" s="183"/>
      <c r="UJM94" s="184"/>
      <c r="UJN94" s="184"/>
      <c r="UJO94" s="184"/>
      <c r="UJP94" s="184"/>
      <c r="UJQ94" s="184"/>
      <c r="UJR94" s="184"/>
      <c r="UJS94" s="184"/>
      <c r="UJT94" s="184"/>
      <c r="UJU94" s="184"/>
      <c r="UJV94" s="184"/>
      <c r="UJW94" s="184"/>
      <c r="UJX94" s="184"/>
      <c r="UJY94" s="184"/>
      <c r="UJZ94" s="184"/>
      <c r="UKA94" s="184"/>
      <c r="UKB94" s="184"/>
      <c r="UKC94" s="183"/>
      <c r="UKD94" s="184"/>
      <c r="UKE94" s="184"/>
      <c r="UKF94" s="184"/>
      <c r="UKG94" s="184"/>
      <c r="UKH94" s="184"/>
      <c r="UKI94" s="184"/>
      <c r="UKJ94" s="184"/>
      <c r="UKK94" s="184"/>
      <c r="UKL94" s="184"/>
      <c r="UKM94" s="184"/>
      <c r="UKN94" s="184"/>
      <c r="UKO94" s="184"/>
      <c r="UKP94" s="184"/>
      <c r="UKQ94" s="184"/>
      <c r="UKR94" s="184"/>
      <c r="UKS94" s="184"/>
      <c r="UKT94" s="183"/>
      <c r="UKU94" s="184"/>
      <c r="UKV94" s="184"/>
      <c r="UKW94" s="184"/>
      <c r="UKX94" s="184"/>
      <c r="UKY94" s="184"/>
      <c r="UKZ94" s="184"/>
      <c r="ULA94" s="184"/>
      <c r="ULB94" s="184"/>
      <c r="ULC94" s="184"/>
      <c r="ULD94" s="184"/>
      <c r="ULE94" s="184"/>
      <c r="ULF94" s="184"/>
      <c r="ULG94" s="184"/>
      <c r="ULH94" s="184"/>
      <c r="ULI94" s="184"/>
      <c r="ULJ94" s="184"/>
      <c r="ULK94" s="183"/>
      <c r="ULL94" s="184"/>
      <c r="ULM94" s="184"/>
      <c r="ULN94" s="184"/>
      <c r="ULO94" s="184"/>
      <c r="ULP94" s="184"/>
      <c r="ULQ94" s="184"/>
      <c r="ULR94" s="184"/>
      <c r="ULS94" s="184"/>
      <c r="ULT94" s="184"/>
      <c r="ULU94" s="184"/>
      <c r="ULV94" s="184"/>
      <c r="ULW94" s="184"/>
      <c r="ULX94" s="184"/>
      <c r="ULY94" s="184"/>
      <c r="ULZ94" s="184"/>
      <c r="UMA94" s="184"/>
      <c r="UMB94" s="183"/>
      <c r="UMC94" s="184"/>
      <c r="UMD94" s="184"/>
      <c r="UME94" s="184"/>
      <c r="UMF94" s="184"/>
      <c r="UMG94" s="184"/>
      <c r="UMH94" s="184"/>
      <c r="UMI94" s="184"/>
      <c r="UMJ94" s="184"/>
      <c r="UMK94" s="184"/>
      <c r="UML94" s="184"/>
      <c r="UMM94" s="184"/>
      <c r="UMN94" s="184"/>
      <c r="UMO94" s="184"/>
      <c r="UMP94" s="184"/>
      <c r="UMQ94" s="184"/>
      <c r="UMR94" s="184"/>
      <c r="UMS94" s="183"/>
      <c r="UMT94" s="184"/>
      <c r="UMU94" s="184"/>
      <c r="UMV94" s="184"/>
      <c r="UMW94" s="184"/>
      <c r="UMX94" s="184"/>
      <c r="UMY94" s="184"/>
      <c r="UMZ94" s="184"/>
      <c r="UNA94" s="184"/>
      <c r="UNB94" s="184"/>
      <c r="UNC94" s="184"/>
      <c r="UND94" s="184"/>
      <c r="UNE94" s="184"/>
      <c r="UNF94" s="184"/>
      <c r="UNG94" s="184"/>
      <c r="UNH94" s="184"/>
      <c r="UNI94" s="184"/>
      <c r="UNJ94" s="183"/>
      <c r="UNK94" s="184"/>
      <c r="UNL94" s="184"/>
      <c r="UNM94" s="184"/>
      <c r="UNN94" s="184"/>
      <c r="UNO94" s="184"/>
      <c r="UNP94" s="184"/>
      <c r="UNQ94" s="184"/>
      <c r="UNR94" s="184"/>
      <c r="UNS94" s="184"/>
      <c r="UNT94" s="184"/>
      <c r="UNU94" s="184"/>
      <c r="UNV94" s="184"/>
      <c r="UNW94" s="184"/>
      <c r="UNX94" s="184"/>
      <c r="UNY94" s="184"/>
      <c r="UNZ94" s="184"/>
      <c r="UOA94" s="183"/>
      <c r="UOB94" s="184"/>
      <c r="UOC94" s="184"/>
      <c r="UOD94" s="184"/>
      <c r="UOE94" s="184"/>
      <c r="UOF94" s="184"/>
      <c r="UOG94" s="184"/>
      <c r="UOH94" s="184"/>
      <c r="UOI94" s="184"/>
      <c r="UOJ94" s="184"/>
      <c r="UOK94" s="184"/>
      <c r="UOL94" s="184"/>
      <c r="UOM94" s="184"/>
      <c r="UON94" s="184"/>
      <c r="UOO94" s="184"/>
      <c r="UOP94" s="184"/>
      <c r="UOQ94" s="184"/>
      <c r="UOR94" s="183"/>
      <c r="UOS94" s="184"/>
      <c r="UOT94" s="184"/>
      <c r="UOU94" s="184"/>
      <c r="UOV94" s="184"/>
      <c r="UOW94" s="184"/>
      <c r="UOX94" s="184"/>
      <c r="UOY94" s="184"/>
      <c r="UOZ94" s="184"/>
      <c r="UPA94" s="184"/>
      <c r="UPB94" s="184"/>
      <c r="UPC94" s="184"/>
      <c r="UPD94" s="184"/>
      <c r="UPE94" s="184"/>
      <c r="UPF94" s="184"/>
      <c r="UPG94" s="184"/>
      <c r="UPH94" s="184"/>
      <c r="UPI94" s="183"/>
      <c r="UPJ94" s="184"/>
      <c r="UPK94" s="184"/>
      <c r="UPL94" s="184"/>
      <c r="UPM94" s="184"/>
      <c r="UPN94" s="184"/>
      <c r="UPO94" s="184"/>
      <c r="UPP94" s="184"/>
      <c r="UPQ94" s="184"/>
      <c r="UPR94" s="184"/>
      <c r="UPS94" s="184"/>
      <c r="UPT94" s="184"/>
      <c r="UPU94" s="184"/>
      <c r="UPV94" s="184"/>
      <c r="UPW94" s="184"/>
      <c r="UPX94" s="184"/>
      <c r="UPY94" s="184"/>
      <c r="UPZ94" s="183"/>
      <c r="UQA94" s="184"/>
      <c r="UQB94" s="184"/>
      <c r="UQC94" s="184"/>
      <c r="UQD94" s="184"/>
      <c r="UQE94" s="184"/>
      <c r="UQF94" s="184"/>
      <c r="UQG94" s="184"/>
      <c r="UQH94" s="184"/>
      <c r="UQI94" s="184"/>
      <c r="UQJ94" s="184"/>
      <c r="UQK94" s="184"/>
      <c r="UQL94" s="184"/>
      <c r="UQM94" s="184"/>
      <c r="UQN94" s="184"/>
      <c r="UQO94" s="184"/>
      <c r="UQP94" s="184"/>
      <c r="UQQ94" s="183"/>
      <c r="UQR94" s="184"/>
      <c r="UQS94" s="184"/>
      <c r="UQT94" s="184"/>
      <c r="UQU94" s="184"/>
      <c r="UQV94" s="184"/>
      <c r="UQW94" s="184"/>
      <c r="UQX94" s="184"/>
      <c r="UQY94" s="184"/>
      <c r="UQZ94" s="184"/>
      <c r="URA94" s="184"/>
      <c r="URB94" s="184"/>
      <c r="URC94" s="184"/>
      <c r="URD94" s="184"/>
      <c r="URE94" s="184"/>
      <c r="URF94" s="184"/>
      <c r="URG94" s="184"/>
      <c r="URH94" s="183"/>
      <c r="URI94" s="184"/>
      <c r="URJ94" s="184"/>
      <c r="URK94" s="184"/>
      <c r="URL94" s="184"/>
      <c r="URM94" s="184"/>
      <c r="URN94" s="184"/>
      <c r="URO94" s="184"/>
      <c r="URP94" s="184"/>
      <c r="URQ94" s="184"/>
      <c r="URR94" s="184"/>
      <c r="URS94" s="184"/>
      <c r="URT94" s="184"/>
      <c r="URU94" s="184"/>
      <c r="URV94" s="184"/>
      <c r="URW94" s="184"/>
      <c r="URX94" s="184"/>
      <c r="URY94" s="183"/>
      <c r="URZ94" s="184"/>
      <c r="USA94" s="184"/>
      <c r="USB94" s="184"/>
      <c r="USC94" s="184"/>
      <c r="USD94" s="184"/>
      <c r="USE94" s="184"/>
      <c r="USF94" s="184"/>
      <c r="USG94" s="184"/>
      <c r="USH94" s="184"/>
      <c r="USI94" s="184"/>
      <c r="USJ94" s="184"/>
      <c r="USK94" s="184"/>
      <c r="USL94" s="184"/>
      <c r="USM94" s="184"/>
      <c r="USN94" s="184"/>
      <c r="USO94" s="184"/>
      <c r="USP94" s="183"/>
      <c r="USQ94" s="184"/>
      <c r="USR94" s="184"/>
      <c r="USS94" s="184"/>
      <c r="UST94" s="184"/>
      <c r="USU94" s="184"/>
      <c r="USV94" s="184"/>
      <c r="USW94" s="184"/>
      <c r="USX94" s="184"/>
      <c r="USY94" s="184"/>
      <c r="USZ94" s="184"/>
      <c r="UTA94" s="184"/>
      <c r="UTB94" s="184"/>
      <c r="UTC94" s="184"/>
      <c r="UTD94" s="184"/>
      <c r="UTE94" s="184"/>
      <c r="UTF94" s="184"/>
      <c r="UTG94" s="183"/>
      <c r="UTH94" s="184"/>
      <c r="UTI94" s="184"/>
      <c r="UTJ94" s="184"/>
      <c r="UTK94" s="184"/>
      <c r="UTL94" s="184"/>
      <c r="UTM94" s="184"/>
      <c r="UTN94" s="184"/>
      <c r="UTO94" s="184"/>
      <c r="UTP94" s="184"/>
      <c r="UTQ94" s="184"/>
      <c r="UTR94" s="184"/>
      <c r="UTS94" s="184"/>
      <c r="UTT94" s="184"/>
      <c r="UTU94" s="184"/>
      <c r="UTV94" s="184"/>
      <c r="UTW94" s="184"/>
      <c r="UTX94" s="183"/>
      <c r="UTY94" s="184"/>
      <c r="UTZ94" s="184"/>
      <c r="UUA94" s="184"/>
      <c r="UUB94" s="184"/>
      <c r="UUC94" s="184"/>
      <c r="UUD94" s="184"/>
      <c r="UUE94" s="184"/>
      <c r="UUF94" s="184"/>
      <c r="UUG94" s="184"/>
      <c r="UUH94" s="184"/>
      <c r="UUI94" s="184"/>
      <c r="UUJ94" s="184"/>
      <c r="UUK94" s="184"/>
      <c r="UUL94" s="184"/>
      <c r="UUM94" s="184"/>
      <c r="UUN94" s="184"/>
      <c r="UUO94" s="183"/>
      <c r="UUP94" s="184"/>
      <c r="UUQ94" s="184"/>
      <c r="UUR94" s="184"/>
      <c r="UUS94" s="184"/>
      <c r="UUT94" s="184"/>
      <c r="UUU94" s="184"/>
      <c r="UUV94" s="184"/>
      <c r="UUW94" s="184"/>
      <c r="UUX94" s="184"/>
      <c r="UUY94" s="184"/>
      <c r="UUZ94" s="184"/>
      <c r="UVA94" s="184"/>
      <c r="UVB94" s="184"/>
      <c r="UVC94" s="184"/>
      <c r="UVD94" s="184"/>
      <c r="UVE94" s="184"/>
      <c r="UVF94" s="183"/>
      <c r="UVG94" s="184"/>
      <c r="UVH94" s="184"/>
      <c r="UVI94" s="184"/>
      <c r="UVJ94" s="184"/>
      <c r="UVK94" s="184"/>
      <c r="UVL94" s="184"/>
      <c r="UVM94" s="184"/>
      <c r="UVN94" s="184"/>
      <c r="UVO94" s="184"/>
      <c r="UVP94" s="184"/>
      <c r="UVQ94" s="184"/>
      <c r="UVR94" s="184"/>
      <c r="UVS94" s="184"/>
      <c r="UVT94" s="184"/>
      <c r="UVU94" s="184"/>
      <c r="UVV94" s="184"/>
      <c r="UVW94" s="183"/>
      <c r="UVX94" s="184"/>
      <c r="UVY94" s="184"/>
      <c r="UVZ94" s="184"/>
      <c r="UWA94" s="184"/>
      <c r="UWB94" s="184"/>
      <c r="UWC94" s="184"/>
      <c r="UWD94" s="184"/>
      <c r="UWE94" s="184"/>
      <c r="UWF94" s="184"/>
      <c r="UWG94" s="184"/>
      <c r="UWH94" s="184"/>
      <c r="UWI94" s="184"/>
      <c r="UWJ94" s="184"/>
      <c r="UWK94" s="184"/>
      <c r="UWL94" s="184"/>
      <c r="UWM94" s="184"/>
      <c r="UWN94" s="183"/>
      <c r="UWO94" s="184"/>
      <c r="UWP94" s="184"/>
      <c r="UWQ94" s="184"/>
      <c r="UWR94" s="184"/>
      <c r="UWS94" s="184"/>
      <c r="UWT94" s="184"/>
      <c r="UWU94" s="184"/>
      <c r="UWV94" s="184"/>
      <c r="UWW94" s="184"/>
      <c r="UWX94" s="184"/>
      <c r="UWY94" s="184"/>
      <c r="UWZ94" s="184"/>
      <c r="UXA94" s="184"/>
      <c r="UXB94" s="184"/>
      <c r="UXC94" s="184"/>
      <c r="UXD94" s="184"/>
      <c r="UXE94" s="183"/>
      <c r="UXF94" s="184"/>
      <c r="UXG94" s="184"/>
      <c r="UXH94" s="184"/>
      <c r="UXI94" s="184"/>
      <c r="UXJ94" s="184"/>
      <c r="UXK94" s="184"/>
      <c r="UXL94" s="184"/>
      <c r="UXM94" s="184"/>
      <c r="UXN94" s="184"/>
      <c r="UXO94" s="184"/>
      <c r="UXP94" s="184"/>
      <c r="UXQ94" s="184"/>
      <c r="UXR94" s="184"/>
      <c r="UXS94" s="184"/>
      <c r="UXT94" s="184"/>
      <c r="UXU94" s="184"/>
      <c r="UXV94" s="183"/>
      <c r="UXW94" s="184"/>
      <c r="UXX94" s="184"/>
      <c r="UXY94" s="184"/>
      <c r="UXZ94" s="184"/>
      <c r="UYA94" s="184"/>
      <c r="UYB94" s="184"/>
      <c r="UYC94" s="184"/>
      <c r="UYD94" s="184"/>
      <c r="UYE94" s="184"/>
      <c r="UYF94" s="184"/>
      <c r="UYG94" s="184"/>
      <c r="UYH94" s="184"/>
      <c r="UYI94" s="184"/>
      <c r="UYJ94" s="184"/>
      <c r="UYK94" s="184"/>
      <c r="UYL94" s="184"/>
      <c r="UYM94" s="183"/>
      <c r="UYN94" s="184"/>
      <c r="UYO94" s="184"/>
      <c r="UYP94" s="184"/>
      <c r="UYQ94" s="184"/>
      <c r="UYR94" s="184"/>
      <c r="UYS94" s="184"/>
      <c r="UYT94" s="184"/>
      <c r="UYU94" s="184"/>
      <c r="UYV94" s="184"/>
      <c r="UYW94" s="184"/>
      <c r="UYX94" s="184"/>
      <c r="UYY94" s="184"/>
      <c r="UYZ94" s="184"/>
      <c r="UZA94" s="184"/>
      <c r="UZB94" s="184"/>
      <c r="UZC94" s="184"/>
      <c r="UZD94" s="183"/>
      <c r="UZE94" s="184"/>
      <c r="UZF94" s="184"/>
      <c r="UZG94" s="184"/>
      <c r="UZH94" s="184"/>
      <c r="UZI94" s="184"/>
      <c r="UZJ94" s="184"/>
      <c r="UZK94" s="184"/>
      <c r="UZL94" s="184"/>
      <c r="UZM94" s="184"/>
      <c r="UZN94" s="184"/>
      <c r="UZO94" s="184"/>
      <c r="UZP94" s="184"/>
      <c r="UZQ94" s="184"/>
      <c r="UZR94" s="184"/>
      <c r="UZS94" s="184"/>
      <c r="UZT94" s="184"/>
      <c r="UZU94" s="183"/>
      <c r="UZV94" s="184"/>
      <c r="UZW94" s="184"/>
      <c r="UZX94" s="184"/>
      <c r="UZY94" s="184"/>
      <c r="UZZ94" s="184"/>
      <c r="VAA94" s="184"/>
      <c r="VAB94" s="184"/>
      <c r="VAC94" s="184"/>
      <c r="VAD94" s="184"/>
      <c r="VAE94" s="184"/>
      <c r="VAF94" s="184"/>
      <c r="VAG94" s="184"/>
      <c r="VAH94" s="184"/>
      <c r="VAI94" s="184"/>
      <c r="VAJ94" s="184"/>
      <c r="VAK94" s="184"/>
      <c r="VAL94" s="183"/>
      <c r="VAM94" s="184"/>
      <c r="VAN94" s="184"/>
      <c r="VAO94" s="184"/>
      <c r="VAP94" s="184"/>
      <c r="VAQ94" s="184"/>
      <c r="VAR94" s="184"/>
      <c r="VAS94" s="184"/>
      <c r="VAT94" s="184"/>
      <c r="VAU94" s="184"/>
      <c r="VAV94" s="184"/>
      <c r="VAW94" s="184"/>
      <c r="VAX94" s="184"/>
      <c r="VAY94" s="184"/>
      <c r="VAZ94" s="184"/>
      <c r="VBA94" s="184"/>
      <c r="VBB94" s="184"/>
      <c r="VBC94" s="183"/>
      <c r="VBD94" s="184"/>
      <c r="VBE94" s="184"/>
      <c r="VBF94" s="184"/>
      <c r="VBG94" s="184"/>
      <c r="VBH94" s="184"/>
      <c r="VBI94" s="184"/>
      <c r="VBJ94" s="184"/>
      <c r="VBK94" s="184"/>
      <c r="VBL94" s="184"/>
      <c r="VBM94" s="184"/>
      <c r="VBN94" s="184"/>
      <c r="VBO94" s="184"/>
      <c r="VBP94" s="184"/>
      <c r="VBQ94" s="184"/>
      <c r="VBR94" s="184"/>
      <c r="VBS94" s="184"/>
      <c r="VBT94" s="183"/>
      <c r="VBU94" s="184"/>
      <c r="VBV94" s="184"/>
      <c r="VBW94" s="184"/>
      <c r="VBX94" s="184"/>
      <c r="VBY94" s="184"/>
      <c r="VBZ94" s="184"/>
      <c r="VCA94" s="184"/>
      <c r="VCB94" s="184"/>
      <c r="VCC94" s="184"/>
      <c r="VCD94" s="184"/>
      <c r="VCE94" s="184"/>
      <c r="VCF94" s="184"/>
      <c r="VCG94" s="184"/>
      <c r="VCH94" s="184"/>
      <c r="VCI94" s="184"/>
      <c r="VCJ94" s="184"/>
      <c r="VCK94" s="183"/>
      <c r="VCL94" s="184"/>
      <c r="VCM94" s="184"/>
      <c r="VCN94" s="184"/>
      <c r="VCO94" s="184"/>
      <c r="VCP94" s="184"/>
      <c r="VCQ94" s="184"/>
      <c r="VCR94" s="184"/>
      <c r="VCS94" s="184"/>
      <c r="VCT94" s="184"/>
      <c r="VCU94" s="184"/>
      <c r="VCV94" s="184"/>
      <c r="VCW94" s="184"/>
      <c r="VCX94" s="184"/>
      <c r="VCY94" s="184"/>
      <c r="VCZ94" s="184"/>
      <c r="VDA94" s="184"/>
      <c r="VDB94" s="183"/>
      <c r="VDC94" s="184"/>
      <c r="VDD94" s="184"/>
      <c r="VDE94" s="184"/>
      <c r="VDF94" s="184"/>
      <c r="VDG94" s="184"/>
      <c r="VDH94" s="184"/>
      <c r="VDI94" s="184"/>
      <c r="VDJ94" s="184"/>
      <c r="VDK94" s="184"/>
      <c r="VDL94" s="184"/>
      <c r="VDM94" s="184"/>
      <c r="VDN94" s="184"/>
      <c r="VDO94" s="184"/>
      <c r="VDP94" s="184"/>
      <c r="VDQ94" s="184"/>
      <c r="VDR94" s="184"/>
      <c r="VDS94" s="183"/>
      <c r="VDT94" s="184"/>
      <c r="VDU94" s="184"/>
      <c r="VDV94" s="184"/>
      <c r="VDW94" s="184"/>
      <c r="VDX94" s="184"/>
      <c r="VDY94" s="184"/>
      <c r="VDZ94" s="184"/>
      <c r="VEA94" s="184"/>
      <c r="VEB94" s="184"/>
      <c r="VEC94" s="184"/>
      <c r="VED94" s="184"/>
      <c r="VEE94" s="184"/>
      <c r="VEF94" s="184"/>
      <c r="VEG94" s="184"/>
      <c r="VEH94" s="184"/>
      <c r="VEI94" s="184"/>
      <c r="VEJ94" s="183"/>
      <c r="VEK94" s="184"/>
      <c r="VEL94" s="184"/>
      <c r="VEM94" s="184"/>
      <c r="VEN94" s="184"/>
      <c r="VEO94" s="184"/>
      <c r="VEP94" s="184"/>
      <c r="VEQ94" s="184"/>
      <c r="VER94" s="184"/>
      <c r="VES94" s="184"/>
      <c r="VET94" s="184"/>
      <c r="VEU94" s="184"/>
      <c r="VEV94" s="184"/>
      <c r="VEW94" s="184"/>
      <c r="VEX94" s="184"/>
      <c r="VEY94" s="184"/>
      <c r="VEZ94" s="184"/>
      <c r="VFA94" s="183"/>
      <c r="VFB94" s="184"/>
      <c r="VFC94" s="184"/>
      <c r="VFD94" s="184"/>
      <c r="VFE94" s="184"/>
      <c r="VFF94" s="184"/>
      <c r="VFG94" s="184"/>
      <c r="VFH94" s="184"/>
      <c r="VFI94" s="184"/>
      <c r="VFJ94" s="184"/>
      <c r="VFK94" s="184"/>
      <c r="VFL94" s="184"/>
      <c r="VFM94" s="184"/>
      <c r="VFN94" s="184"/>
      <c r="VFO94" s="184"/>
      <c r="VFP94" s="184"/>
      <c r="VFQ94" s="184"/>
      <c r="VFR94" s="183"/>
      <c r="VFS94" s="184"/>
      <c r="VFT94" s="184"/>
      <c r="VFU94" s="184"/>
      <c r="VFV94" s="184"/>
      <c r="VFW94" s="184"/>
      <c r="VFX94" s="184"/>
      <c r="VFY94" s="184"/>
      <c r="VFZ94" s="184"/>
      <c r="VGA94" s="184"/>
      <c r="VGB94" s="184"/>
      <c r="VGC94" s="184"/>
      <c r="VGD94" s="184"/>
      <c r="VGE94" s="184"/>
      <c r="VGF94" s="184"/>
      <c r="VGG94" s="184"/>
      <c r="VGH94" s="184"/>
      <c r="VGI94" s="183"/>
      <c r="VGJ94" s="184"/>
      <c r="VGK94" s="184"/>
      <c r="VGL94" s="184"/>
      <c r="VGM94" s="184"/>
      <c r="VGN94" s="184"/>
      <c r="VGO94" s="184"/>
      <c r="VGP94" s="184"/>
      <c r="VGQ94" s="184"/>
      <c r="VGR94" s="184"/>
      <c r="VGS94" s="184"/>
      <c r="VGT94" s="184"/>
      <c r="VGU94" s="184"/>
      <c r="VGV94" s="184"/>
      <c r="VGW94" s="184"/>
      <c r="VGX94" s="184"/>
      <c r="VGY94" s="184"/>
      <c r="VGZ94" s="183"/>
      <c r="VHA94" s="184"/>
      <c r="VHB94" s="184"/>
      <c r="VHC94" s="184"/>
      <c r="VHD94" s="184"/>
      <c r="VHE94" s="184"/>
      <c r="VHF94" s="184"/>
      <c r="VHG94" s="184"/>
      <c r="VHH94" s="184"/>
      <c r="VHI94" s="184"/>
      <c r="VHJ94" s="184"/>
      <c r="VHK94" s="184"/>
      <c r="VHL94" s="184"/>
      <c r="VHM94" s="184"/>
      <c r="VHN94" s="184"/>
      <c r="VHO94" s="184"/>
      <c r="VHP94" s="184"/>
      <c r="VHQ94" s="183"/>
      <c r="VHR94" s="184"/>
      <c r="VHS94" s="184"/>
      <c r="VHT94" s="184"/>
      <c r="VHU94" s="184"/>
      <c r="VHV94" s="184"/>
      <c r="VHW94" s="184"/>
      <c r="VHX94" s="184"/>
      <c r="VHY94" s="184"/>
      <c r="VHZ94" s="184"/>
      <c r="VIA94" s="184"/>
      <c r="VIB94" s="184"/>
      <c r="VIC94" s="184"/>
      <c r="VID94" s="184"/>
      <c r="VIE94" s="184"/>
      <c r="VIF94" s="184"/>
      <c r="VIG94" s="184"/>
      <c r="VIH94" s="183"/>
      <c r="VII94" s="184"/>
      <c r="VIJ94" s="184"/>
      <c r="VIK94" s="184"/>
      <c r="VIL94" s="184"/>
      <c r="VIM94" s="184"/>
      <c r="VIN94" s="184"/>
      <c r="VIO94" s="184"/>
      <c r="VIP94" s="184"/>
      <c r="VIQ94" s="184"/>
      <c r="VIR94" s="184"/>
      <c r="VIS94" s="184"/>
      <c r="VIT94" s="184"/>
      <c r="VIU94" s="184"/>
      <c r="VIV94" s="184"/>
      <c r="VIW94" s="184"/>
      <c r="VIX94" s="184"/>
      <c r="VIY94" s="183"/>
      <c r="VIZ94" s="184"/>
      <c r="VJA94" s="184"/>
      <c r="VJB94" s="184"/>
      <c r="VJC94" s="184"/>
      <c r="VJD94" s="184"/>
      <c r="VJE94" s="184"/>
      <c r="VJF94" s="184"/>
      <c r="VJG94" s="184"/>
      <c r="VJH94" s="184"/>
      <c r="VJI94" s="184"/>
      <c r="VJJ94" s="184"/>
      <c r="VJK94" s="184"/>
      <c r="VJL94" s="184"/>
      <c r="VJM94" s="184"/>
      <c r="VJN94" s="184"/>
      <c r="VJO94" s="184"/>
      <c r="VJP94" s="183"/>
      <c r="VJQ94" s="184"/>
      <c r="VJR94" s="184"/>
      <c r="VJS94" s="184"/>
      <c r="VJT94" s="184"/>
      <c r="VJU94" s="184"/>
      <c r="VJV94" s="184"/>
      <c r="VJW94" s="184"/>
      <c r="VJX94" s="184"/>
      <c r="VJY94" s="184"/>
      <c r="VJZ94" s="184"/>
      <c r="VKA94" s="184"/>
      <c r="VKB94" s="184"/>
      <c r="VKC94" s="184"/>
      <c r="VKD94" s="184"/>
      <c r="VKE94" s="184"/>
      <c r="VKF94" s="184"/>
      <c r="VKG94" s="183"/>
      <c r="VKH94" s="184"/>
      <c r="VKI94" s="184"/>
      <c r="VKJ94" s="184"/>
      <c r="VKK94" s="184"/>
      <c r="VKL94" s="184"/>
      <c r="VKM94" s="184"/>
      <c r="VKN94" s="184"/>
      <c r="VKO94" s="184"/>
      <c r="VKP94" s="184"/>
      <c r="VKQ94" s="184"/>
      <c r="VKR94" s="184"/>
      <c r="VKS94" s="184"/>
      <c r="VKT94" s="184"/>
      <c r="VKU94" s="184"/>
      <c r="VKV94" s="184"/>
      <c r="VKW94" s="184"/>
      <c r="VKX94" s="183"/>
      <c r="VKY94" s="184"/>
      <c r="VKZ94" s="184"/>
      <c r="VLA94" s="184"/>
      <c r="VLB94" s="184"/>
      <c r="VLC94" s="184"/>
      <c r="VLD94" s="184"/>
      <c r="VLE94" s="184"/>
      <c r="VLF94" s="184"/>
      <c r="VLG94" s="184"/>
      <c r="VLH94" s="184"/>
      <c r="VLI94" s="184"/>
      <c r="VLJ94" s="184"/>
      <c r="VLK94" s="184"/>
      <c r="VLL94" s="184"/>
      <c r="VLM94" s="184"/>
      <c r="VLN94" s="184"/>
      <c r="VLO94" s="183"/>
      <c r="VLP94" s="184"/>
      <c r="VLQ94" s="184"/>
      <c r="VLR94" s="184"/>
      <c r="VLS94" s="184"/>
      <c r="VLT94" s="184"/>
      <c r="VLU94" s="184"/>
      <c r="VLV94" s="184"/>
      <c r="VLW94" s="184"/>
      <c r="VLX94" s="184"/>
      <c r="VLY94" s="184"/>
      <c r="VLZ94" s="184"/>
      <c r="VMA94" s="184"/>
      <c r="VMB94" s="184"/>
      <c r="VMC94" s="184"/>
      <c r="VMD94" s="184"/>
      <c r="VME94" s="184"/>
      <c r="VMF94" s="183"/>
      <c r="VMG94" s="184"/>
      <c r="VMH94" s="184"/>
      <c r="VMI94" s="184"/>
      <c r="VMJ94" s="184"/>
      <c r="VMK94" s="184"/>
      <c r="VML94" s="184"/>
      <c r="VMM94" s="184"/>
      <c r="VMN94" s="184"/>
      <c r="VMO94" s="184"/>
      <c r="VMP94" s="184"/>
      <c r="VMQ94" s="184"/>
      <c r="VMR94" s="184"/>
      <c r="VMS94" s="184"/>
      <c r="VMT94" s="184"/>
      <c r="VMU94" s="184"/>
      <c r="VMV94" s="184"/>
      <c r="VMW94" s="183"/>
      <c r="VMX94" s="184"/>
      <c r="VMY94" s="184"/>
      <c r="VMZ94" s="184"/>
      <c r="VNA94" s="184"/>
      <c r="VNB94" s="184"/>
      <c r="VNC94" s="184"/>
      <c r="VND94" s="184"/>
      <c r="VNE94" s="184"/>
      <c r="VNF94" s="184"/>
      <c r="VNG94" s="184"/>
      <c r="VNH94" s="184"/>
      <c r="VNI94" s="184"/>
      <c r="VNJ94" s="184"/>
      <c r="VNK94" s="184"/>
      <c r="VNL94" s="184"/>
      <c r="VNM94" s="184"/>
      <c r="VNN94" s="183"/>
      <c r="VNO94" s="184"/>
      <c r="VNP94" s="184"/>
      <c r="VNQ94" s="184"/>
      <c r="VNR94" s="184"/>
      <c r="VNS94" s="184"/>
      <c r="VNT94" s="184"/>
      <c r="VNU94" s="184"/>
      <c r="VNV94" s="184"/>
      <c r="VNW94" s="184"/>
      <c r="VNX94" s="184"/>
      <c r="VNY94" s="184"/>
      <c r="VNZ94" s="184"/>
      <c r="VOA94" s="184"/>
      <c r="VOB94" s="184"/>
      <c r="VOC94" s="184"/>
      <c r="VOD94" s="184"/>
      <c r="VOE94" s="183"/>
      <c r="VOF94" s="184"/>
      <c r="VOG94" s="184"/>
      <c r="VOH94" s="184"/>
      <c r="VOI94" s="184"/>
      <c r="VOJ94" s="184"/>
      <c r="VOK94" s="184"/>
      <c r="VOL94" s="184"/>
      <c r="VOM94" s="184"/>
      <c r="VON94" s="184"/>
      <c r="VOO94" s="184"/>
      <c r="VOP94" s="184"/>
      <c r="VOQ94" s="184"/>
      <c r="VOR94" s="184"/>
      <c r="VOS94" s="184"/>
      <c r="VOT94" s="184"/>
      <c r="VOU94" s="184"/>
      <c r="VOV94" s="183"/>
      <c r="VOW94" s="184"/>
      <c r="VOX94" s="184"/>
      <c r="VOY94" s="184"/>
      <c r="VOZ94" s="184"/>
      <c r="VPA94" s="184"/>
      <c r="VPB94" s="184"/>
      <c r="VPC94" s="184"/>
      <c r="VPD94" s="184"/>
      <c r="VPE94" s="184"/>
      <c r="VPF94" s="184"/>
      <c r="VPG94" s="184"/>
      <c r="VPH94" s="184"/>
      <c r="VPI94" s="184"/>
      <c r="VPJ94" s="184"/>
      <c r="VPK94" s="184"/>
      <c r="VPL94" s="184"/>
      <c r="VPM94" s="183"/>
      <c r="VPN94" s="184"/>
      <c r="VPO94" s="184"/>
      <c r="VPP94" s="184"/>
      <c r="VPQ94" s="184"/>
      <c r="VPR94" s="184"/>
      <c r="VPS94" s="184"/>
      <c r="VPT94" s="184"/>
      <c r="VPU94" s="184"/>
      <c r="VPV94" s="184"/>
      <c r="VPW94" s="184"/>
      <c r="VPX94" s="184"/>
      <c r="VPY94" s="184"/>
      <c r="VPZ94" s="184"/>
      <c r="VQA94" s="184"/>
      <c r="VQB94" s="184"/>
      <c r="VQC94" s="184"/>
      <c r="VQD94" s="183"/>
      <c r="VQE94" s="184"/>
      <c r="VQF94" s="184"/>
      <c r="VQG94" s="184"/>
      <c r="VQH94" s="184"/>
      <c r="VQI94" s="184"/>
      <c r="VQJ94" s="184"/>
      <c r="VQK94" s="184"/>
      <c r="VQL94" s="184"/>
      <c r="VQM94" s="184"/>
      <c r="VQN94" s="184"/>
      <c r="VQO94" s="184"/>
      <c r="VQP94" s="184"/>
      <c r="VQQ94" s="184"/>
      <c r="VQR94" s="184"/>
      <c r="VQS94" s="184"/>
      <c r="VQT94" s="184"/>
      <c r="VQU94" s="183"/>
      <c r="VQV94" s="184"/>
      <c r="VQW94" s="184"/>
      <c r="VQX94" s="184"/>
      <c r="VQY94" s="184"/>
      <c r="VQZ94" s="184"/>
      <c r="VRA94" s="184"/>
      <c r="VRB94" s="184"/>
      <c r="VRC94" s="184"/>
      <c r="VRD94" s="184"/>
      <c r="VRE94" s="184"/>
      <c r="VRF94" s="184"/>
      <c r="VRG94" s="184"/>
      <c r="VRH94" s="184"/>
      <c r="VRI94" s="184"/>
      <c r="VRJ94" s="184"/>
      <c r="VRK94" s="184"/>
      <c r="VRL94" s="183"/>
      <c r="VRM94" s="184"/>
      <c r="VRN94" s="184"/>
      <c r="VRO94" s="184"/>
      <c r="VRP94" s="184"/>
      <c r="VRQ94" s="184"/>
      <c r="VRR94" s="184"/>
      <c r="VRS94" s="184"/>
      <c r="VRT94" s="184"/>
      <c r="VRU94" s="184"/>
      <c r="VRV94" s="184"/>
      <c r="VRW94" s="184"/>
      <c r="VRX94" s="184"/>
      <c r="VRY94" s="184"/>
      <c r="VRZ94" s="184"/>
      <c r="VSA94" s="184"/>
      <c r="VSB94" s="184"/>
      <c r="VSC94" s="183"/>
      <c r="VSD94" s="184"/>
      <c r="VSE94" s="184"/>
      <c r="VSF94" s="184"/>
      <c r="VSG94" s="184"/>
      <c r="VSH94" s="184"/>
      <c r="VSI94" s="184"/>
      <c r="VSJ94" s="184"/>
      <c r="VSK94" s="184"/>
      <c r="VSL94" s="184"/>
      <c r="VSM94" s="184"/>
      <c r="VSN94" s="184"/>
      <c r="VSO94" s="184"/>
      <c r="VSP94" s="184"/>
      <c r="VSQ94" s="184"/>
      <c r="VSR94" s="184"/>
      <c r="VSS94" s="184"/>
      <c r="VST94" s="183"/>
      <c r="VSU94" s="184"/>
      <c r="VSV94" s="184"/>
      <c r="VSW94" s="184"/>
      <c r="VSX94" s="184"/>
      <c r="VSY94" s="184"/>
      <c r="VSZ94" s="184"/>
      <c r="VTA94" s="184"/>
      <c r="VTB94" s="184"/>
      <c r="VTC94" s="184"/>
      <c r="VTD94" s="184"/>
      <c r="VTE94" s="184"/>
      <c r="VTF94" s="184"/>
      <c r="VTG94" s="184"/>
      <c r="VTH94" s="184"/>
      <c r="VTI94" s="184"/>
      <c r="VTJ94" s="184"/>
      <c r="VTK94" s="183"/>
      <c r="VTL94" s="184"/>
      <c r="VTM94" s="184"/>
      <c r="VTN94" s="184"/>
      <c r="VTO94" s="184"/>
      <c r="VTP94" s="184"/>
      <c r="VTQ94" s="184"/>
      <c r="VTR94" s="184"/>
      <c r="VTS94" s="184"/>
      <c r="VTT94" s="184"/>
      <c r="VTU94" s="184"/>
      <c r="VTV94" s="184"/>
      <c r="VTW94" s="184"/>
      <c r="VTX94" s="184"/>
      <c r="VTY94" s="184"/>
      <c r="VTZ94" s="184"/>
      <c r="VUA94" s="184"/>
      <c r="VUB94" s="183"/>
      <c r="VUC94" s="184"/>
      <c r="VUD94" s="184"/>
      <c r="VUE94" s="184"/>
      <c r="VUF94" s="184"/>
      <c r="VUG94" s="184"/>
      <c r="VUH94" s="184"/>
      <c r="VUI94" s="184"/>
      <c r="VUJ94" s="184"/>
      <c r="VUK94" s="184"/>
      <c r="VUL94" s="184"/>
      <c r="VUM94" s="184"/>
      <c r="VUN94" s="184"/>
      <c r="VUO94" s="184"/>
      <c r="VUP94" s="184"/>
      <c r="VUQ94" s="184"/>
      <c r="VUR94" s="184"/>
      <c r="VUS94" s="183"/>
      <c r="VUT94" s="184"/>
      <c r="VUU94" s="184"/>
      <c r="VUV94" s="184"/>
      <c r="VUW94" s="184"/>
      <c r="VUX94" s="184"/>
      <c r="VUY94" s="184"/>
      <c r="VUZ94" s="184"/>
      <c r="VVA94" s="184"/>
      <c r="VVB94" s="184"/>
      <c r="VVC94" s="184"/>
      <c r="VVD94" s="184"/>
      <c r="VVE94" s="184"/>
      <c r="VVF94" s="184"/>
      <c r="VVG94" s="184"/>
      <c r="VVH94" s="184"/>
      <c r="VVI94" s="184"/>
      <c r="VVJ94" s="183"/>
      <c r="VVK94" s="184"/>
      <c r="VVL94" s="184"/>
      <c r="VVM94" s="184"/>
      <c r="VVN94" s="184"/>
      <c r="VVO94" s="184"/>
      <c r="VVP94" s="184"/>
      <c r="VVQ94" s="184"/>
      <c r="VVR94" s="184"/>
      <c r="VVS94" s="184"/>
      <c r="VVT94" s="184"/>
      <c r="VVU94" s="184"/>
      <c r="VVV94" s="184"/>
      <c r="VVW94" s="184"/>
      <c r="VVX94" s="184"/>
      <c r="VVY94" s="184"/>
      <c r="VVZ94" s="184"/>
      <c r="VWA94" s="183"/>
      <c r="VWB94" s="184"/>
      <c r="VWC94" s="184"/>
      <c r="VWD94" s="184"/>
      <c r="VWE94" s="184"/>
      <c r="VWF94" s="184"/>
      <c r="VWG94" s="184"/>
      <c r="VWH94" s="184"/>
      <c r="VWI94" s="184"/>
      <c r="VWJ94" s="184"/>
      <c r="VWK94" s="184"/>
      <c r="VWL94" s="184"/>
      <c r="VWM94" s="184"/>
      <c r="VWN94" s="184"/>
      <c r="VWO94" s="184"/>
      <c r="VWP94" s="184"/>
      <c r="VWQ94" s="184"/>
      <c r="VWR94" s="183"/>
      <c r="VWS94" s="184"/>
      <c r="VWT94" s="184"/>
      <c r="VWU94" s="184"/>
      <c r="VWV94" s="184"/>
      <c r="VWW94" s="184"/>
      <c r="VWX94" s="184"/>
      <c r="VWY94" s="184"/>
      <c r="VWZ94" s="184"/>
      <c r="VXA94" s="184"/>
      <c r="VXB94" s="184"/>
      <c r="VXC94" s="184"/>
      <c r="VXD94" s="184"/>
      <c r="VXE94" s="184"/>
      <c r="VXF94" s="184"/>
      <c r="VXG94" s="184"/>
      <c r="VXH94" s="184"/>
      <c r="VXI94" s="183"/>
      <c r="VXJ94" s="184"/>
      <c r="VXK94" s="184"/>
      <c r="VXL94" s="184"/>
      <c r="VXM94" s="184"/>
      <c r="VXN94" s="184"/>
      <c r="VXO94" s="184"/>
      <c r="VXP94" s="184"/>
      <c r="VXQ94" s="184"/>
      <c r="VXR94" s="184"/>
      <c r="VXS94" s="184"/>
      <c r="VXT94" s="184"/>
      <c r="VXU94" s="184"/>
      <c r="VXV94" s="184"/>
      <c r="VXW94" s="184"/>
      <c r="VXX94" s="184"/>
      <c r="VXY94" s="184"/>
      <c r="VXZ94" s="183"/>
      <c r="VYA94" s="184"/>
      <c r="VYB94" s="184"/>
      <c r="VYC94" s="184"/>
      <c r="VYD94" s="184"/>
      <c r="VYE94" s="184"/>
      <c r="VYF94" s="184"/>
      <c r="VYG94" s="184"/>
      <c r="VYH94" s="184"/>
      <c r="VYI94" s="184"/>
      <c r="VYJ94" s="184"/>
      <c r="VYK94" s="184"/>
      <c r="VYL94" s="184"/>
      <c r="VYM94" s="184"/>
      <c r="VYN94" s="184"/>
      <c r="VYO94" s="184"/>
      <c r="VYP94" s="184"/>
      <c r="VYQ94" s="183"/>
      <c r="VYR94" s="184"/>
      <c r="VYS94" s="184"/>
      <c r="VYT94" s="184"/>
      <c r="VYU94" s="184"/>
      <c r="VYV94" s="184"/>
      <c r="VYW94" s="184"/>
      <c r="VYX94" s="184"/>
      <c r="VYY94" s="184"/>
      <c r="VYZ94" s="184"/>
      <c r="VZA94" s="184"/>
      <c r="VZB94" s="184"/>
      <c r="VZC94" s="184"/>
      <c r="VZD94" s="184"/>
      <c r="VZE94" s="184"/>
      <c r="VZF94" s="184"/>
      <c r="VZG94" s="184"/>
      <c r="VZH94" s="183"/>
      <c r="VZI94" s="184"/>
      <c r="VZJ94" s="184"/>
      <c r="VZK94" s="184"/>
      <c r="VZL94" s="184"/>
      <c r="VZM94" s="184"/>
      <c r="VZN94" s="184"/>
      <c r="VZO94" s="184"/>
      <c r="VZP94" s="184"/>
      <c r="VZQ94" s="184"/>
      <c r="VZR94" s="184"/>
      <c r="VZS94" s="184"/>
      <c r="VZT94" s="184"/>
      <c r="VZU94" s="184"/>
      <c r="VZV94" s="184"/>
      <c r="VZW94" s="184"/>
      <c r="VZX94" s="184"/>
      <c r="VZY94" s="183"/>
      <c r="VZZ94" s="184"/>
      <c r="WAA94" s="184"/>
      <c r="WAB94" s="184"/>
      <c r="WAC94" s="184"/>
      <c r="WAD94" s="184"/>
      <c r="WAE94" s="184"/>
      <c r="WAF94" s="184"/>
      <c r="WAG94" s="184"/>
      <c r="WAH94" s="184"/>
      <c r="WAI94" s="184"/>
      <c r="WAJ94" s="184"/>
      <c r="WAK94" s="184"/>
      <c r="WAL94" s="184"/>
      <c r="WAM94" s="184"/>
      <c r="WAN94" s="184"/>
      <c r="WAO94" s="184"/>
      <c r="WAP94" s="183"/>
      <c r="WAQ94" s="184"/>
      <c r="WAR94" s="184"/>
      <c r="WAS94" s="184"/>
      <c r="WAT94" s="184"/>
      <c r="WAU94" s="184"/>
      <c r="WAV94" s="184"/>
      <c r="WAW94" s="184"/>
      <c r="WAX94" s="184"/>
      <c r="WAY94" s="184"/>
      <c r="WAZ94" s="184"/>
      <c r="WBA94" s="184"/>
      <c r="WBB94" s="184"/>
      <c r="WBC94" s="184"/>
      <c r="WBD94" s="184"/>
      <c r="WBE94" s="184"/>
      <c r="WBF94" s="184"/>
      <c r="WBG94" s="183"/>
      <c r="WBH94" s="184"/>
      <c r="WBI94" s="184"/>
      <c r="WBJ94" s="184"/>
      <c r="WBK94" s="184"/>
      <c r="WBL94" s="184"/>
      <c r="WBM94" s="184"/>
      <c r="WBN94" s="184"/>
      <c r="WBO94" s="184"/>
      <c r="WBP94" s="184"/>
      <c r="WBQ94" s="184"/>
      <c r="WBR94" s="184"/>
      <c r="WBS94" s="184"/>
      <c r="WBT94" s="184"/>
      <c r="WBU94" s="184"/>
      <c r="WBV94" s="184"/>
      <c r="WBW94" s="184"/>
      <c r="WBX94" s="183"/>
      <c r="WBY94" s="184"/>
      <c r="WBZ94" s="184"/>
      <c r="WCA94" s="184"/>
      <c r="WCB94" s="184"/>
      <c r="WCC94" s="184"/>
      <c r="WCD94" s="184"/>
      <c r="WCE94" s="184"/>
      <c r="WCF94" s="184"/>
      <c r="WCG94" s="184"/>
      <c r="WCH94" s="184"/>
      <c r="WCI94" s="184"/>
      <c r="WCJ94" s="184"/>
      <c r="WCK94" s="184"/>
      <c r="WCL94" s="184"/>
      <c r="WCM94" s="184"/>
      <c r="WCN94" s="184"/>
      <c r="WCO94" s="183"/>
      <c r="WCP94" s="184"/>
      <c r="WCQ94" s="184"/>
      <c r="WCR94" s="184"/>
      <c r="WCS94" s="184"/>
      <c r="WCT94" s="184"/>
      <c r="WCU94" s="184"/>
      <c r="WCV94" s="184"/>
      <c r="WCW94" s="184"/>
      <c r="WCX94" s="184"/>
      <c r="WCY94" s="184"/>
      <c r="WCZ94" s="184"/>
      <c r="WDA94" s="184"/>
      <c r="WDB94" s="184"/>
      <c r="WDC94" s="184"/>
      <c r="WDD94" s="184"/>
      <c r="WDE94" s="184"/>
      <c r="WDF94" s="183"/>
      <c r="WDG94" s="184"/>
      <c r="WDH94" s="184"/>
      <c r="WDI94" s="184"/>
      <c r="WDJ94" s="184"/>
      <c r="WDK94" s="184"/>
      <c r="WDL94" s="184"/>
      <c r="WDM94" s="184"/>
      <c r="WDN94" s="184"/>
      <c r="WDO94" s="184"/>
      <c r="WDP94" s="184"/>
      <c r="WDQ94" s="184"/>
      <c r="WDR94" s="184"/>
      <c r="WDS94" s="184"/>
      <c r="WDT94" s="184"/>
      <c r="WDU94" s="184"/>
      <c r="WDV94" s="184"/>
      <c r="WDW94" s="183"/>
      <c r="WDX94" s="184"/>
      <c r="WDY94" s="184"/>
      <c r="WDZ94" s="184"/>
      <c r="WEA94" s="184"/>
      <c r="WEB94" s="184"/>
      <c r="WEC94" s="184"/>
      <c r="WED94" s="184"/>
      <c r="WEE94" s="184"/>
      <c r="WEF94" s="184"/>
      <c r="WEG94" s="184"/>
      <c r="WEH94" s="184"/>
      <c r="WEI94" s="184"/>
      <c r="WEJ94" s="184"/>
      <c r="WEK94" s="184"/>
      <c r="WEL94" s="184"/>
      <c r="WEM94" s="184"/>
      <c r="WEN94" s="183"/>
      <c r="WEO94" s="184"/>
      <c r="WEP94" s="184"/>
      <c r="WEQ94" s="184"/>
      <c r="WER94" s="184"/>
      <c r="WES94" s="184"/>
      <c r="WET94" s="184"/>
      <c r="WEU94" s="184"/>
      <c r="WEV94" s="184"/>
      <c r="WEW94" s="184"/>
      <c r="WEX94" s="184"/>
      <c r="WEY94" s="184"/>
      <c r="WEZ94" s="184"/>
      <c r="WFA94" s="184"/>
      <c r="WFB94" s="184"/>
      <c r="WFC94" s="184"/>
      <c r="WFD94" s="184"/>
      <c r="WFE94" s="183"/>
      <c r="WFF94" s="184"/>
      <c r="WFG94" s="184"/>
      <c r="WFH94" s="184"/>
      <c r="WFI94" s="184"/>
      <c r="WFJ94" s="184"/>
      <c r="WFK94" s="184"/>
      <c r="WFL94" s="184"/>
      <c r="WFM94" s="184"/>
      <c r="WFN94" s="184"/>
      <c r="WFO94" s="184"/>
      <c r="WFP94" s="184"/>
      <c r="WFQ94" s="184"/>
      <c r="WFR94" s="184"/>
      <c r="WFS94" s="184"/>
      <c r="WFT94" s="184"/>
      <c r="WFU94" s="184"/>
      <c r="WFV94" s="183"/>
      <c r="WFW94" s="184"/>
      <c r="WFX94" s="184"/>
      <c r="WFY94" s="184"/>
      <c r="WFZ94" s="184"/>
      <c r="WGA94" s="184"/>
      <c r="WGB94" s="184"/>
      <c r="WGC94" s="184"/>
      <c r="WGD94" s="184"/>
      <c r="WGE94" s="184"/>
      <c r="WGF94" s="184"/>
      <c r="WGG94" s="184"/>
      <c r="WGH94" s="184"/>
      <c r="WGI94" s="184"/>
      <c r="WGJ94" s="184"/>
      <c r="WGK94" s="184"/>
      <c r="WGL94" s="184"/>
      <c r="WGM94" s="183"/>
      <c r="WGN94" s="184"/>
      <c r="WGO94" s="184"/>
      <c r="WGP94" s="184"/>
      <c r="WGQ94" s="184"/>
      <c r="WGR94" s="184"/>
      <c r="WGS94" s="184"/>
      <c r="WGT94" s="184"/>
      <c r="WGU94" s="184"/>
      <c r="WGV94" s="184"/>
      <c r="WGW94" s="184"/>
      <c r="WGX94" s="184"/>
      <c r="WGY94" s="184"/>
      <c r="WGZ94" s="184"/>
      <c r="WHA94" s="184"/>
      <c r="WHB94" s="184"/>
      <c r="WHC94" s="184"/>
      <c r="WHD94" s="183"/>
      <c r="WHE94" s="184"/>
      <c r="WHF94" s="184"/>
      <c r="WHG94" s="184"/>
      <c r="WHH94" s="184"/>
      <c r="WHI94" s="184"/>
      <c r="WHJ94" s="184"/>
      <c r="WHK94" s="184"/>
      <c r="WHL94" s="184"/>
      <c r="WHM94" s="184"/>
      <c r="WHN94" s="184"/>
      <c r="WHO94" s="184"/>
      <c r="WHP94" s="184"/>
      <c r="WHQ94" s="184"/>
      <c r="WHR94" s="184"/>
      <c r="WHS94" s="184"/>
      <c r="WHT94" s="184"/>
      <c r="WHU94" s="183"/>
      <c r="WHV94" s="184"/>
      <c r="WHW94" s="184"/>
      <c r="WHX94" s="184"/>
      <c r="WHY94" s="184"/>
      <c r="WHZ94" s="184"/>
      <c r="WIA94" s="184"/>
      <c r="WIB94" s="184"/>
      <c r="WIC94" s="184"/>
      <c r="WID94" s="184"/>
      <c r="WIE94" s="184"/>
      <c r="WIF94" s="184"/>
      <c r="WIG94" s="184"/>
      <c r="WIH94" s="184"/>
      <c r="WII94" s="184"/>
      <c r="WIJ94" s="184"/>
      <c r="WIK94" s="184"/>
      <c r="WIL94" s="183"/>
      <c r="WIM94" s="184"/>
      <c r="WIN94" s="184"/>
      <c r="WIO94" s="184"/>
      <c r="WIP94" s="184"/>
      <c r="WIQ94" s="184"/>
      <c r="WIR94" s="184"/>
      <c r="WIS94" s="184"/>
      <c r="WIT94" s="184"/>
      <c r="WIU94" s="184"/>
      <c r="WIV94" s="184"/>
      <c r="WIW94" s="184"/>
      <c r="WIX94" s="184"/>
      <c r="WIY94" s="184"/>
      <c r="WIZ94" s="184"/>
      <c r="WJA94" s="184"/>
      <c r="WJB94" s="184"/>
      <c r="WJC94" s="183"/>
      <c r="WJD94" s="184"/>
      <c r="WJE94" s="184"/>
      <c r="WJF94" s="184"/>
      <c r="WJG94" s="184"/>
      <c r="WJH94" s="184"/>
      <c r="WJI94" s="184"/>
      <c r="WJJ94" s="184"/>
      <c r="WJK94" s="184"/>
      <c r="WJL94" s="184"/>
      <c r="WJM94" s="184"/>
      <c r="WJN94" s="184"/>
      <c r="WJO94" s="184"/>
      <c r="WJP94" s="184"/>
      <c r="WJQ94" s="184"/>
      <c r="WJR94" s="184"/>
      <c r="WJS94" s="184"/>
      <c r="WJT94" s="183"/>
      <c r="WJU94" s="184"/>
      <c r="WJV94" s="184"/>
      <c r="WJW94" s="184"/>
      <c r="WJX94" s="184"/>
      <c r="WJY94" s="184"/>
      <c r="WJZ94" s="184"/>
      <c r="WKA94" s="184"/>
      <c r="WKB94" s="184"/>
      <c r="WKC94" s="184"/>
      <c r="WKD94" s="184"/>
      <c r="WKE94" s="184"/>
      <c r="WKF94" s="184"/>
      <c r="WKG94" s="184"/>
      <c r="WKH94" s="184"/>
      <c r="WKI94" s="184"/>
      <c r="WKJ94" s="184"/>
      <c r="WKK94" s="183"/>
      <c r="WKL94" s="184"/>
      <c r="WKM94" s="184"/>
      <c r="WKN94" s="184"/>
      <c r="WKO94" s="184"/>
      <c r="WKP94" s="184"/>
      <c r="WKQ94" s="184"/>
      <c r="WKR94" s="184"/>
      <c r="WKS94" s="184"/>
      <c r="WKT94" s="184"/>
      <c r="WKU94" s="184"/>
      <c r="WKV94" s="184"/>
      <c r="WKW94" s="184"/>
      <c r="WKX94" s="184"/>
      <c r="WKY94" s="184"/>
      <c r="WKZ94" s="184"/>
      <c r="WLA94" s="184"/>
      <c r="WLB94" s="183"/>
      <c r="WLC94" s="184"/>
      <c r="WLD94" s="184"/>
      <c r="WLE94" s="184"/>
      <c r="WLF94" s="184"/>
      <c r="WLG94" s="184"/>
      <c r="WLH94" s="184"/>
      <c r="WLI94" s="184"/>
      <c r="WLJ94" s="184"/>
      <c r="WLK94" s="184"/>
      <c r="WLL94" s="184"/>
      <c r="WLM94" s="184"/>
      <c r="WLN94" s="184"/>
      <c r="WLO94" s="184"/>
      <c r="WLP94" s="184"/>
      <c r="WLQ94" s="184"/>
      <c r="WLR94" s="184"/>
      <c r="WLS94" s="183"/>
      <c r="WLT94" s="184"/>
      <c r="WLU94" s="184"/>
      <c r="WLV94" s="184"/>
      <c r="WLW94" s="184"/>
      <c r="WLX94" s="184"/>
      <c r="WLY94" s="184"/>
      <c r="WLZ94" s="184"/>
      <c r="WMA94" s="184"/>
      <c r="WMB94" s="184"/>
      <c r="WMC94" s="184"/>
      <c r="WMD94" s="184"/>
      <c r="WME94" s="184"/>
      <c r="WMF94" s="184"/>
      <c r="WMG94" s="184"/>
      <c r="WMH94" s="184"/>
      <c r="WMI94" s="184"/>
      <c r="WMJ94" s="183"/>
      <c r="WMK94" s="184"/>
      <c r="WML94" s="184"/>
      <c r="WMM94" s="184"/>
      <c r="WMN94" s="184"/>
      <c r="WMO94" s="184"/>
      <c r="WMP94" s="184"/>
      <c r="WMQ94" s="184"/>
      <c r="WMR94" s="184"/>
      <c r="WMS94" s="184"/>
      <c r="WMT94" s="184"/>
      <c r="WMU94" s="184"/>
      <c r="WMV94" s="184"/>
      <c r="WMW94" s="184"/>
      <c r="WMX94" s="184"/>
      <c r="WMY94" s="184"/>
      <c r="WMZ94" s="184"/>
      <c r="WNA94" s="183"/>
      <c r="WNB94" s="184"/>
      <c r="WNC94" s="184"/>
      <c r="WND94" s="184"/>
      <c r="WNE94" s="184"/>
      <c r="WNF94" s="184"/>
      <c r="WNG94" s="184"/>
      <c r="WNH94" s="184"/>
      <c r="WNI94" s="184"/>
      <c r="WNJ94" s="184"/>
      <c r="WNK94" s="184"/>
      <c r="WNL94" s="184"/>
      <c r="WNM94" s="184"/>
      <c r="WNN94" s="184"/>
      <c r="WNO94" s="184"/>
      <c r="WNP94" s="184"/>
      <c r="WNQ94" s="184"/>
      <c r="WNR94" s="183"/>
      <c r="WNS94" s="184"/>
      <c r="WNT94" s="184"/>
      <c r="WNU94" s="184"/>
      <c r="WNV94" s="184"/>
      <c r="WNW94" s="184"/>
      <c r="WNX94" s="184"/>
      <c r="WNY94" s="184"/>
      <c r="WNZ94" s="184"/>
      <c r="WOA94" s="184"/>
      <c r="WOB94" s="184"/>
      <c r="WOC94" s="184"/>
      <c r="WOD94" s="184"/>
      <c r="WOE94" s="184"/>
      <c r="WOF94" s="184"/>
      <c r="WOG94" s="184"/>
      <c r="WOH94" s="184"/>
      <c r="WOI94" s="183"/>
      <c r="WOJ94" s="184"/>
      <c r="WOK94" s="184"/>
      <c r="WOL94" s="184"/>
      <c r="WOM94" s="184"/>
      <c r="WON94" s="184"/>
      <c r="WOO94" s="184"/>
      <c r="WOP94" s="184"/>
      <c r="WOQ94" s="184"/>
      <c r="WOR94" s="184"/>
      <c r="WOS94" s="184"/>
      <c r="WOT94" s="184"/>
      <c r="WOU94" s="184"/>
      <c r="WOV94" s="184"/>
      <c r="WOW94" s="184"/>
      <c r="WOX94" s="184"/>
      <c r="WOY94" s="184"/>
      <c r="WOZ94" s="183"/>
      <c r="WPA94" s="184"/>
      <c r="WPB94" s="184"/>
      <c r="WPC94" s="184"/>
      <c r="WPD94" s="184"/>
      <c r="WPE94" s="184"/>
      <c r="WPF94" s="184"/>
      <c r="WPG94" s="184"/>
      <c r="WPH94" s="184"/>
      <c r="WPI94" s="184"/>
      <c r="WPJ94" s="184"/>
      <c r="WPK94" s="184"/>
      <c r="WPL94" s="184"/>
      <c r="WPM94" s="184"/>
      <c r="WPN94" s="184"/>
      <c r="WPO94" s="184"/>
      <c r="WPP94" s="184"/>
      <c r="WPQ94" s="183"/>
      <c r="WPR94" s="184"/>
      <c r="WPS94" s="184"/>
      <c r="WPT94" s="184"/>
      <c r="WPU94" s="184"/>
      <c r="WPV94" s="184"/>
      <c r="WPW94" s="184"/>
      <c r="WPX94" s="184"/>
      <c r="WPY94" s="184"/>
      <c r="WPZ94" s="184"/>
      <c r="WQA94" s="184"/>
      <c r="WQB94" s="184"/>
      <c r="WQC94" s="184"/>
      <c r="WQD94" s="184"/>
      <c r="WQE94" s="184"/>
      <c r="WQF94" s="184"/>
      <c r="WQG94" s="184"/>
      <c r="WQH94" s="183"/>
      <c r="WQI94" s="184"/>
      <c r="WQJ94" s="184"/>
      <c r="WQK94" s="184"/>
      <c r="WQL94" s="184"/>
      <c r="WQM94" s="184"/>
      <c r="WQN94" s="184"/>
      <c r="WQO94" s="184"/>
      <c r="WQP94" s="184"/>
      <c r="WQQ94" s="184"/>
      <c r="WQR94" s="184"/>
      <c r="WQS94" s="184"/>
      <c r="WQT94" s="184"/>
      <c r="WQU94" s="184"/>
      <c r="WQV94" s="184"/>
      <c r="WQW94" s="184"/>
      <c r="WQX94" s="184"/>
      <c r="WQY94" s="183"/>
      <c r="WQZ94" s="184"/>
      <c r="WRA94" s="184"/>
      <c r="WRB94" s="184"/>
      <c r="WRC94" s="184"/>
      <c r="WRD94" s="184"/>
      <c r="WRE94" s="184"/>
      <c r="WRF94" s="184"/>
      <c r="WRG94" s="184"/>
      <c r="WRH94" s="184"/>
      <c r="WRI94" s="184"/>
      <c r="WRJ94" s="184"/>
      <c r="WRK94" s="184"/>
      <c r="WRL94" s="184"/>
      <c r="WRM94" s="184"/>
      <c r="WRN94" s="184"/>
      <c r="WRO94" s="184"/>
      <c r="WRP94" s="183"/>
      <c r="WRQ94" s="184"/>
      <c r="WRR94" s="184"/>
      <c r="WRS94" s="184"/>
      <c r="WRT94" s="184"/>
      <c r="WRU94" s="184"/>
      <c r="WRV94" s="184"/>
      <c r="WRW94" s="184"/>
      <c r="WRX94" s="184"/>
      <c r="WRY94" s="184"/>
      <c r="WRZ94" s="184"/>
      <c r="WSA94" s="184"/>
      <c r="WSB94" s="184"/>
      <c r="WSC94" s="184"/>
      <c r="WSD94" s="184"/>
      <c r="WSE94" s="184"/>
      <c r="WSF94" s="184"/>
      <c r="WSG94" s="183"/>
      <c r="WSH94" s="184"/>
      <c r="WSI94" s="184"/>
      <c r="WSJ94" s="184"/>
      <c r="WSK94" s="184"/>
      <c r="WSL94" s="184"/>
      <c r="WSM94" s="184"/>
      <c r="WSN94" s="184"/>
      <c r="WSO94" s="184"/>
      <c r="WSP94" s="184"/>
      <c r="WSQ94" s="184"/>
      <c r="WSR94" s="184"/>
      <c r="WSS94" s="184"/>
      <c r="WST94" s="184"/>
      <c r="WSU94" s="184"/>
      <c r="WSV94" s="184"/>
      <c r="WSW94" s="184"/>
      <c r="WSX94" s="183"/>
      <c r="WSY94" s="184"/>
      <c r="WSZ94" s="184"/>
      <c r="WTA94" s="184"/>
      <c r="WTB94" s="184"/>
      <c r="WTC94" s="184"/>
      <c r="WTD94" s="184"/>
      <c r="WTE94" s="184"/>
      <c r="WTF94" s="184"/>
      <c r="WTG94" s="184"/>
      <c r="WTH94" s="184"/>
      <c r="WTI94" s="184"/>
      <c r="WTJ94" s="184"/>
      <c r="WTK94" s="184"/>
      <c r="WTL94" s="184"/>
      <c r="WTM94" s="184"/>
      <c r="WTN94" s="184"/>
      <c r="WTO94" s="183"/>
      <c r="WTP94" s="184"/>
      <c r="WTQ94" s="184"/>
      <c r="WTR94" s="184"/>
      <c r="WTS94" s="184"/>
      <c r="WTT94" s="184"/>
      <c r="WTU94" s="184"/>
      <c r="WTV94" s="184"/>
      <c r="WTW94" s="184"/>
      <c r="WTX94" s="184"/>
      <c r="WTY94" s="184"/>
      <c r="WTZ94" s="184"/>
      <c r="WUA94" s="184"/>
      <c r="WUB94" s="184"/>
      <c r="WUC94" s="184"/>
      <c r="WUD94" s="184"/>
      <c r="WUE94" s="184"/>
      <c r="WUF94" s="183"/>
      <c r="WUG94" s="184"/>
      <c r="WUH94" s="184"/>
      <c r="WUI94" s="184"/>
      <c r="WUJ94" s="184"/>
      <c r="WUK94" s="184"/>
      <c r="WUL94" s="184"/>
      <c r="WUM94" s="184"/>
      <c r="WUN94" s="184"/>
      <c r="WUO94" s="184"/>
      <c r="WUP94" s="184"/>
      <c r="WUQ94" s="184"/>
      <c r="WUR94" s="184"/>
      <c r="WUS94" s="184"/>
      <c r="WUT94" s="184"/>
      <c r="WUU94" s="184"/>
      <c r="WUV94" s="184"/>
      <c r="WUW94" s="183"/>
      <c r="WUX94" s="184"/>
      <c r="WUY94" s="184"/>
      <c r="WUZ94" s="184"/>
      <c r="WVA94" s="184"/>
      <c r="WVB94" s="184"/>
      <c r="WVC94" s="184"/>
      <c r="WVD94" s="184"/>
      <c r="WVE94" s="184"/>
      <c r="WVF94" s="184"/>
      <c r="WVG94" s="184"/>
      <c r="WVH94" s="184"/>
      <c r="WVI94" s="184"/>
      <c r="WVJ94" s="184"/>
      <c r="WVK94" s="184"/>
      <c r="WVL94" s="184"/>
      <c r="WVM94" s="184"/>
      <c r="WVN94" s="183"/>
      <c r="WVO94" s="184"/>
      <c r="WVP94" s="184"/>
      <c r="WVQ94" s="184"/>
      <c r="WVR94" s="184"/>
      <c r="WVS94" s="184"/>
      <c r="WVT94" s="184"/>
      <c r="WVU94" s="184"/>
      <c r="WVV94" s="184"/>
      <c r="WVW94" s="184"/>
      <c r="WVX94" s="184"/>
      <c r="WVY94" s="184"/>
      <c r="WVZ94" s="184"/>
      <c r="WWA94" s="184"/>
      <c r="WWB94" s="184"/>
      <c r="WWC94" s="184"/>
      <c r="WWD94" s="184"/>
      <c r="WWE94" s="183"/>
      <c r="WWF94" s="184"/>
      <c r="WWG94" s="184"/>
      <c r="WWH94" s="184"/>
      <c r="WWI94" s="184"/>
      <c r="WWJ94" s="184"/>
      <c r="WWK94" s="184"/>
      <c r="WWL94" s="184"/>
      <c r="WWM94" s="184"/>
      <c r="WWN94" s="184"/>
      <c r="WWO94" s="184"/>
      <c r="WWP94" s="184"/>
      <c r="WWQ94" s="184"/>
      <c r="WWR94" s="184"/>
      <c r="WWS94" s="184"/>
      <c r="WWT94" s="184"/>
      <c r="WWU94" s="184"/>
      <c r="WWV94" s="183"/>
      <c r="WWW94" s="184"/>
      <c r="WWX94" s="184"/>
      <c r="WWY94" s="184"/>
      <c r="WWZ94" s="184"/>
      <c r="WXA94" s="184"/>
      <c r="WXB94" s="184"/>
      <c r="WXC94" s="184"/>
      <c r="WXD94" s="184"/>
      <c r="WXE94" s="184"/>
      <c r="WXF94" s="184"/>
      <c r="WXG94" s="184"/>
      <c r="WXH94" s="184"/>
      <c r="WXI94" s="184"/>
      <c r="WXJ94" s="184"/>
      <c r="WXK94" s="184"/>
      <c r="WXL94" s="184"/>
      <c r="WXM94" s="183"/>
      <c r="WXN94" s="184"/>
      <c r="WXO94" s="184"/>
      <c r="WXP94" s="184"/>
      <c r="WXQ94" s="184"/>
      <c r="WXR94" s="184"/>
      <c r="WXS94" s="184"/>
      <c r="WXT94" s="184"/>
      <c r="WXU94" s="184"/>
      <c r="WXV94" s="184"/>
      <c r="WXW94" s="184"/>
      <c r="WXX94" s="184"/>
      <c r="WXY94" s="184"/>
      <c r="WXZ94" s="184"/>
      <c r="WYA94" s="184"/>
      <c r="WYB94" s="184"/>
      <c r="WYC94" s="184"/>
      <c r="WYD94" s="183"/>
      <c r="WYE94" s="184"/>
      <c r="WYF94" s="184"/>
      <c r="WYG94" s="184"/>
      <c r="WYH94" s="184"/>
      <c r="WYI94" s="184"/>
      <c r="WYJ94" s="184"/>
      <c r="WYK94" s="184"/>
      <c r="WYL94" s="184"/>
      <c r="WYM94" s="184"/>
      <c r="WYN94" s="184"/>
      <c r="WYO94" s="184"/>
      <c r="WYP94" s="184"/>
      <c r="WYQ94" s="184"/>
      <c r="WYR94" s="184"/>
      <c r="WYS94" s="184"/>
      <c r="WYT94" s="184"/>
      <c r="WYU94" s="183"/>
      <c r="WYV94" s="184"/>
      <c r="WYW94" s="184"/>
      <c r="WYX94" s="184"/>
      <c r="WYY94" s="184"/>
      <c r="WYZ94" s="184"/>
      <c r="WZA94" s="184"/>
      <c r="WZB94" s="184"/>
      <c r="WZC94" s="184"/>
      <c r="WZD94" s="184"/>
      <c r="WZE94" s="184"/>
      <c r="WZF94" s="184"/>
      <c r="WZG94" s="184"/>
      <c r="WZH94" s="184"/>
      <c r="WZI94" s="184"/>
      <c r="WZJ94" s="184"/>
      <c r="WZK94" s="184"/>
      <c r="WZL94" s="183"/>
      <c r="WZM94" s="184"/>
      <c r="WZN94" s="184"/>
      <c r="WZO94" s="184"/>
      <c r="WZP94" s="184"/>
      <c r="WZQ94" s="184"/>
      <c r="WZR94" s="184"/>
      <c r="WZS94" s="184"/>
      <c r="WZT94" s="184"/>
      <c r="WZU94" s="184"/>
      <c r="WZV94" s="184"/>
      <c r="WZW94" s="184"/>
      <c r="WZX94" s="184"/>
      <c r="WZY94" s="184"/>
      <c r="WZZ94" s="184"/>
      <c r="XAA94" s="184"/>
      <c r="XAB94" s="184"/>
      <c r="XAC94" s="183"/>
      <c r="XAD94" s="184"/>
      <c r="XAE94" s="184"/>
      <c r="XAF94" s="184"/>
      <c r="XAG94" s="184"/>
      <c r="XAH94" s="184"/>
      <c r="XAI94" s="184"/>
      <c r="XAJ94" s="184"/>
      <c r="XAK94" s="184"/>
      <c r="XAL94" s="184"/>
      <c r="XAM94" s="184"/>
      <c r="XAN94" s="184"/>
      <c r="XAO94" s="184"/>
      <c r="XAP94" s="184"/>
      <c r="XAQ94" s="184"/>
      <c r="XAR94" s="184"/>
      <c r="XAS94" s="184"/>
      <c r="XAT94" s="183"/>
      <c r="XAU94" s="184"/>
      <c r="XAV94" s="184"/>
      <c r="XAW94" s="184"/>
      <c r="XAX94" s="184"/>
      <c r="XAY94" s="184"/>
      <c r="XAZ94" s="184"/>
      <c r="XBA94" s="184"/>
      <c r="XBB94" s="184"/>
      <c r="XBC94" s="184"/>
      <c r="XBD94" s="184"/>
      <c r="XBE94" s="184"/>
      <c r="XBF94" s="184"/>
      <c r="XBG94" s="184"/>
      <c r="XBH94" s="184"/>
      <c r="XBI94" s="184"/>
      <c r="XBJ94" s="184"/>
      <c r="XBK94" s="183"/>
      <c r="XBL94" s="184"/>
      <c r="XBM94" s="184"/>
      <c r="XBN94" s="184"/>
      <c r="XBO94" s="184"/>
      <c r="XBP94" s="184"/>
      <c r="XBQ94" s="184"/>
      <c r="XBR94" s="184"/>
      <c r="XBS94" s="184"/>
      <c r="XBT94" s="184"/>
      <c r="XBU94" s="184"/>
      <c r="XBV94" s="184"/>
      <c r="XBW94" s="184"/>
      <c r="XBX94" s="184"/>
      <c r="XBY94" s="184"/>
      <c r="XBZ94" s="184"/>
      <c r="XCA94" s="184"/>
      <c r="XCB94" s="183"/>
      <c r="XCC94" s="184"/>
      <c r="XCD94" s="184"/>
      <c r="XCE94" s="184"/>
      <c r="XCF94" s="184"/>
      <c r="XCG94" s="184"/>
      <c r="XCH94" s="184"/>
      <c r="XCI94" s="184"/>
      <c r="XCJ94" s="184"/>
      <c r="XCK94" s="184"/>
      <c r="XCL94" s="184"/>
      <c r="XCM94" s="184"/>
      <c r="XCN94" s="184"/>
      <c r="XCO94" s="184"/>
      <c r="XCP94" s="184"/>
      <c r="XCQ94" s="184"/>
      <c r="XCR94" s="184"/>
      <c r="XCS94" s="183"/>
      <c r="XCT94" s="184"/>
      <c r="XCU94" s="184"/>
      <c r="XCV94" s="184"/>
      <c r="XCW94" s="184"/>
      <c r="XCX94" s="184"/>
      <c r="XCY94" s="184"/>
      <c r="XCZ94" s="184"/>
      <c r="XDA94" s="184"/>
      <c r="XDB94" s="184"/>
      <c r="XDC94" s="184"/>
      <c r="XDD94" s="184"/>
      <c r="XDE94" s="184"/>
      <c r="XDF94" s="184"/>
      <c r="XDG94" s="184"/>
      <c r="XDH94" s="184"/>
      <c r="XDI94" s="184"/>
      <c r="XDJ94" s="183"/>
      <c r="XDK94" s="184"/>
      <c r="XDL94" s="184"/>
      <c r="XDM94" s="184"/>
      <c r="XDN94" s="184"/>
      <c r="XDO94" s="184"/>
      <c r="XDP94" s="184"/>
      <c r="XDQ94" s="184"/>
      <c r="XDR94" s="184"/>
      <c r="XDS94" s="184"/>
      <c r="XDT94" s="184"/>
      <c r="XDU94" s="184"/>
      <c r="XDV94" s="184"/>
      <c r="XDW94" s="184"/>
      <c r="XDX94" s="184"/>
      <c r="XDY94" s="184"/>
      <c r="XDZ94" s="184"/>
      <c r="XEA94" s="183"/>
      <c r="XEB94" s="184"/>
      <c r="XEC94" s="184"/>
      <c r="XED94" s="184"/>
      <c r="XEE94" s="184"/>
      <c r="XEF94" s="184"/>
      <c r="XEG94" s="184"/>
      <c r="XEH94" s="184"/>
      <c r="XEI94" s="184"/>
      <c r="XEJ94" s="184"/>
      <c r="XEK94" s="184"/>
      <c r="XEL94" s="184"/>
      <c r="XEM94" s="184"/>
      <c r="XEN94" s="184"/>
      <c r="XEO94" s="184"/>
      <c r="XEP94" s="184"/>
      <c r="XEQ94" s="184"/>
      <c r="XER94" s="183"/>
      <c r="XES94" s="184"/>
      <c r="XET94" s="184"/>
      <c r="XEU94" s="184"/>
      <c r="XEV94" s="184"/>
      <c r="XEW94" s="184"/>
      <c r="XEX94" s="184"/>
      <c r="XEY94" s="184"/>
      <c r="XEZ94" s="184"/>
      <c r="XFA94" s="184"/>
      <c r="XFB94" s="184"/>
      <c r="XFC94" s="184"/>
      <c r="XFD94" s="184"/>
    </row>
    <row r="95" spans="1:16384" ht="9.75" customHeight="1" thickBot="1" x14ac:dyDescent="0.3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6384" x14ac:dyDescent="0.25">
      <c r="B96" s="37" t="s">
        <v>46</v>
      </c>
      <c r="C96" s="45">
        <f>+CENTRAL!C46+ARROYOS!C29+MEDICOOP!C55+FARMACUMBRE!C15+'FARMACUMBRE AYE'!C14</f>
        <v>1571084341.0303998</v>
      </c>
      <c r="D96" s="42">
        <f t="shared" ref="D96:D115" si="11">C96/12</f>
        <v>130923695.08586664</v>
      </c>
      <c r="E96" s="42">
        <f>+CENTRAL!E46+ARROYOS!E29+MEDICOOP!E55+FARMACUMBRE!E15+'FARMACUMBRE AYE'!E14</f>
        <v>0</v>
      </c>
      <c r="F96" s="42">
        <f>+CENTRAL!F46+ARROYOS!F29+MEDICOOP!F55+FARMACUMBRE!F15+'FARMACUMBRE AYE'!F14</f>
        <v>0</v>
      </c>
      <c r="G96" s="42">
        <f>+CENTRAL!G46+ARROYOS!G29+MEDICOOP!G55+FARMACUMBRE!G15+'FARMACUMBRE AYE'!G14</f>
        <v>0</v>
      </c>
      <c r="H96" s="42">
        <f>+CENTRAL!H46+ARROYOS!H29+MEDICOOP!H55+FARMACUMBRE!H15+'FARMACUMBRE AYE'!H14</f>
        <v>0</v>
      </c>
      <c r="I96" s="42">
        <f>+CENTRAL!I46+ARROYOS!I29+MEDICOOP!I55+FARMACUMBRE!I15+'FARMACUMBRE AYE'!I14</f>
        <v>0</v>
      </c>
      <c r="J96" s="42">
        <f>+CENTRAL!J46+ARROYOS!J29+MEDICOOP!J55+FARMACUMBRE!J15+'FARMACUMBRE AYE'!J14</f>
        <v>0</v>
      </c>
      <c r="K96" s="42">
        <f>+CENTRAL!K46+ARROYOS!K29+MEDICOOP!K55+FARMACUMBRE!K15+'FARMACUMBRE AYE'!K14</f>
        <v>0</v>
      </c>
      <c r="L96" s="42">
        <f>+CENTRAL!L46+ARROYOS!L29+MEDICOOP!L55+FARMACUMBRE!L15+'FARMACUMBRE AYE'!L14</f>
        <v>0</v>
      </c>
      <c r="M96" s="42">
        <f>+CENTRAL!M46+ARROYOS!M29+MEDICOOP!M55+FARMACUMBRE!M15+'FARMACUMBRE AYE'!M14</f>
        <v>0</v>
      </c>
      <c r="N96" s="42">
        <f>+CENTRAL!N46+ARROYOS!N29+MEDICOOP!N55+FARMACUMBRE!N15+'FARMACUMBRE AYE'!N14</f>
        <v>0</v>
      </c>
      <c r="O96" s="42">
        <f>+CENTRAL!O46+ARROYOS!O29+MEDICOOP!O55+FARMACUMBRE!O15+'FARMACUMBRE AYE'!O14</f>
        <v>0</v>
      </c>
      <c r="P96" s="42">
        <f>+CENTRAL!P46+ARROYOS!P29+MEDICOOP!P55+FARMACUMBRE!P15+'FARMACUMBRE AYE'!P14</f>
        <v>0</v>
      </c>
      <c r="Q96" s="42">
        <f t="shared" ref="Q96:Q115" si="12">SUM(E96:P96)</f>
        <v>0</v>
      </c>
      <c r="R96" s="42"/>
    </row>
    <row r="97" spans="2:18" x14ac:dyDescent="0.25">
      <c r="B97" s="40" t="s">
        <v>47</v>
      </c>
      <c r="C97" s="46">
        <f>+MEDICOOP!C59+FARMACUMBRE!C16+'FARMACUMBRE AYE'!C15</f>
        <v>13861536.569600001</v>
      </c>
      <c r="D97" s="43">
        <f t="shared" si="11"/>
        <v>1155128.0474666667</v>
      </c>
      <c r="E97" s="43">
        <f>+MEDICOOP!E59+FARMACUMBRE!E16+'FARMACUMBRE AYE'!E15</f>
        <v>0</v>
      </c>
      <c r="F97" s="43">
        <f>+MEDICOOP!F59+FARMACUMBRE!F16+'FARMACUMBRE AYE'!F15</f>
        <v>0</v>
      </c>
      <c r="G97" s="43">
        <f>+MEDICOOP!G59+FARMACUMBRE!G16+'FARMACUMBRE AYE'!G15</f>
        <v>0</v>
      </c>
      <c r="H97" s="43">
        <f>+MEDICOOP!H59+FARMACUMBRE!H16+'FARMACUMBRE AYE'!H15</f>
        <v>0</v>
      </c>
      <c r="I97" s="43">
        <f>+MEDICOOP!I59+FARMACUMBRE!I16+'FARMACUMBRE AYE'!I15</f>
        <v>0</v>
      </c>
      <c r="J97" s="43">
        <f>+MEDICOOP!J59+FARMACUMBRE!J16+'FARMACUMBRE AYE'!J15</f>
        <v>0</v>
      </c>
      <c r="K97" s="43">
        <f>+MEDICOOP!K59+FARMACUMBRE!K16+'FARMACUMBRE AYE'!K15</f>
        <v>0</v>
      </c>
      <c r="L97" s="43">
        <f>+MEDICOOP!L59+FARMACUMBRE!L16+'FARMACUMBRE AYE'!L15</f>
        <v>0</v>
      </c>
      <c r="M97" s="43">
        <f>+MEDICOOP!M59+FARMACUMBRE!M16+'FARMACUMBRE AYE'!M15</f>
        <v>0</v>
      </c>
      <c r="N97" s="43">
        <f>+MEDICOOP!N59+FARMACUMBRE!N16+'FARMACUMBRE AYE'!N15</f>
        <v>0</v>
      </c>
      <c r="O97" s="43">
        <f>+MEDICOOP!O59+FARMACUMBRE!O16+'FARMACUMBRE AYE'!O15</f>
        <v>0</v>
      </c>
      <c r="P97" s="43">
        <f>+MEDICOOP!P59+FARMACUMBRE!P16+'FARMACUMBRE AYE'!P15</f>
        <v>0</v>
      </c>
      <c r="Q97" s="43">
        <f t="shared" si="12"/>
        <v>0</v>
      </c>
      <c r="R97" s="43"/>
    </row>
    <row r="98" spans="2:18" x14ac:dyDescent="0.25">
      <c r="B98" s="40" t="s">
        <v>220</v>
      </c>
      <c r="C98" s="46">
        <f>+CENTRAL!C47+MEDICOOP!C56+ARROYOS!C30</f>
        <v>75000000</v>
      </c>
      <c r="D98" s="43">
        <f t="shared" si="11"/>
        <v>6250000</v>
      </c>
      <c r="E98" s="43">
        <f>+CENTRAL!E47+MEDICOOP!E56</f>
        <v>0</v>
      </c>
      <c r="F98" s="43">
        <f>+CENTRAL!F47+MEDICOOP!F56</f>
        <v>0</v>
      </c>
      <c r="G98" s="43">
        <f>+CENTRAL!G47+MEDICOOP!G56</f>
        <v>0</v>
      </c>
      <c r="H98" s="43">
        <f>+CENTRAL!H47+MEDICOOP!H56</f>
        <v>0</v>
      </c>
      <c r="I98" s="43">
        <f>+CENTRAL!I47+MEDICOOP!I56</f>
        <v>0</v>
      </c>
      <c r="J98" s="43">
        <f>+CENTRAL!J47+MEDICOOP!J56</f>
        <v>0</v>
      </c>
      <c r="K98" s="43">
        <f>+CENTRAL!K47+MEDICOOP!K56</f>
        <v>0</v>
      </c>
      <c r="L98" s="43">
        <f>+CENTRAL!L47+MEDICOOP!L56</f>
        <v>0</v>
      </c>
      <c r="M98" s="43">
        <f>+CENTRAL!M47+MEDICOOP!M56</f>
        <v>0</v>
      </c>
      <c r="N98" s="43">
        <f>+CENTRAL!N47+MEDICOOP!N56</f>
        <v>0</v>
      </c>
      <c r="O98" s="43">
        <f>+CENTRAL!O47+MEDICOOP!O56</f>
        <v>0</v>
      </c>
      <c r="P98" s="43">
        <f>+CENTRAL!P47+MEDICOOP!P56</f>
        <v>0</v>
      </c>
      <c r="Q98" s="43">
        <f t="shared" si="12"/>
        <v>0</v>
      </c>
      <c r="R98" s="43"/>
    </row>
    <row r="99" spans="2:18" x14ac:dyDescent="0.25">
      <c r="B99" s="40" t="s">
        <v>221</v>
      </c>
      <c r="C99" s="46">
        <f>CENTRAL!C48</f>
        <v>3000000</v>
      </c>
      <c r="D99" s="43">
        <f t="shared" si="11"/>
        <v>250000</v>
      </c>
      <c r="E99" s="43">
        <f>CENTRAL!E48</f>
        <v>0</v>
      </c>
      <c r="F99" s="43">
        <f>CENTRAL!F48</f>
        <v>0</v>
      </c>
      <c r="G99" s="43">
        <f>CENTRAL!G48</f>
        <v>0</v>
      </c>
      <c r="H99" s="43">
        <f>CENTRAL!H48</f>
        <v>0</v>
      </c>
      <c r="I99" s="43">
        <f>CENTRAL!I48</f>
        <v>0</v>
      </c>
      <c r="J99" s="43">
        <f>CENTRAL!J48</f>
        <v>0</v>
      </c>
      <c r="K99" s="43">
        <f>CENTRAL!K48</f>
        <v>0</v>
      </c>
      <c r="L99" s="43">
        <f>CENTRAL!L48</f>
        <v>0</v>
      </c>
      <c r="M99" s="43">
        <f>CENTRAL!M48</f>
        <v>0</v>
      </c>
      <c r="N99" s="43">
        <f>CENTRAL!N48</f>
        <v>0</v>
      </c>
      <c r="O99" s="43">
        <f>CENTRAL!O48</f>
        <v>0</v>
      </c>
      <c r="P99" s="43">
        <f>CENTRAL!P48</f>
        <v>0</v>
      </c>
      <c r="Q99" s="43">
        <f t="shared" si="12"/>
        <v>0</v>
      </c>
      <c r="R99" s="43"/>
    </row>
    <row r="100" spans="2:18" x14ac:dyDescent="0.25">
      <c r="B100" s="40" t="s">
        <v>66</v>
      </c>
      <c r="C100" s="46">
        <f>CENTRAL!C49</f>
        <v>3600000</v>
      </c>
      <c r="D100" s="43">
        <f t="shared" si="11"/>
        <v>300000</v>
      </c>
      <c r="E100" s="43">
        <f>CENTRAL!E49</f>
        <v>0</v>
      </c>
      <c r="F100" s="43">
        <f>CENTRAL!F49</f>
        <v>0</v>
      </c>
      <c r="G100" s="43">
        <f>CENTRAL!G49</f>
        <v>0</v>
      </c>
      <c r="H100" s="43">
        <f>CENTRAL!H49</f>
        <v>0</v>
      </c>
      <c r="I100" s="43">
        <f>CENTRAL!I49</f>
        <v>0</v>
      </c>
      <c r="J100" s="43">
        <f>CENTRAL!J49</f>
        <v>0</v>
      </c>
      <c r="K100" s="43">
        <f>CENTRAL!K49</f>
        <v>0</v>
      </c>
      <c r="L100" s="43">
        <f>CENTRAL!L49</f>
        <v>0</v>
      </c>
      <c r="M100" s="43">
        <f>CENTRAL!M49</f>
        <v>0</v>
      </c>
      <c r="N100" s="43">
        <f>CENTRAL!N49</f>
        <v>0</v>
      </c>
      <c r="O100" s="43">
        <f>CENTRAL!O49</f>
        <v>0</v>
      </c>
      <c r="P100" s="43">
        <f>CENTRAL!P49</f>
        <v>0</v>
      </c>
      <c r="Q100" s="43">
        <f t="shared" si="12"/>
        <v>0</v>
      </c>
      <c r="R100" s="43"/>
    </row>
    <row r="101" spans="2:18" x14ac:dyDescent="0.25">
      <c r="B101" s="40" t="s">
        <v>222</v>
      </c>
      <c r="C101" s="46">
        <f>CENTRAL!C50</f>
        <v>2400000</v>
      </c>
      <c r="D101" s="43">
        <f t="shared" si="11"/>
        <v>200000</v>
      </c>
      <c r="E101" s="43">
        <f>CENTRAL!E50</f>
        <v>0</v>
      </c>
      <c r="F101" s="43">
        <f>CENTRAL!F50</f>
        <v>0</v>
      </c>
      <c r="G101" s="43">
        <f>CENTRAL!G50</f>
        <v>0</v>
      </c>
      <c r="H101" s="43">
        <f>CENTRAL!H50</f>
        <v>0</v>
      </c>
      <c r="I101" s="43">
        <f>CENTRAL!I50</f>
        <v>0</v>
      </c>
      <c r="J101" s="43">
        <f>CENTRAL!J50</f>
        <v>0</v>
      </c>
      <c r="K101" s="43">
        <f>CENTRAL!K50</f>
        <v>0</v>
      </c>
      <c r="L101" s="43">
        <f>CENTRAL!L50</f>
        <v>0</v>
      </c>
      <c r="M101" s="43">
        <f>CENTRAL!M50</f>
        <v>0</v>
      </c>
      <c r="N101" s="43">
        <f>CENTRAL!N50</f>
        <v>0</v>
      </c>
      <c r="O101" s="43">
        <f>CENTRAL!O50</f>
        <v>0</v>
      </c>
      <c r="P101" s="43">
        <f>CENTRAL!P50</f>
        <v>0</v>
      </c>
      <c r="Q101" s="43">
        <f t="shared" si="12"/>
        <v>0</v>
      </c>
      <c r="R101" s="43"/>
    </row>
    <row r="102" spans="2:18" x14ac:dyDescent="0.25">
      <c r="B102" s="40" t="s">
        <v>223</v>
      </c>
      <c r="C102" s="46">
        <f>CENTRAL!C51+MEDICOOP!C57</f>
        <v>19200000</v>
      </c>
      <c r="D102" s="43">
        <f t="shared" si="11"/>
        <v>1600000</v>
      </c>
      <c r="E102" s="43">
        <f>CENTRAL!E51+MEDICOOP!E57</f>
        <v>0</v>
      </c>
      <c r="F102" s="43">
        <f>CENTRAL!F51+MEDICOOP!F57</f>
        <v>0</v>
      </c>
      <c r="G102" s="43">
        <f>CENTRAL!G51+MEDICOOP!G57</f>
        <v>0</v>
      </c>
      <c r="H102" s="43">
        <f>CENTRAL!H51+MEDICOOP!H57</f>
        <v>0</v>
      </c>
      <c r="I102" s="43">
        <f>CENTRAL!I51+MEDICOOP!I57</f>
        <v>0</v>
      </c>
      <c r="J102" s="43">
        <f>CENTRAL!J51+MEDICOOP!J57</f>
        <v>0</v>
      </c>
      <c r="K102" s="43">
        <f>CENTRAL!K51+MEDICOOP!K57</f>
        <v>0</v>
      </c>
      <c r="L102" s="43">
        <f>CENTRAL!L51+MEDICOOP!L57</f>
        <v>0</v>
      </c>
      <c r="M102" s="43">
        <f>CENTRAL!M51+MEDICOOP!M57</f>
        <v>0</v>
      </c>
      <c r="N102" s="43">
        <f>CENTRAL!N51+MEDICOOP!N57</f>
        <v>0</v>
      </c>
      <c r="O102" s="43">
        <f>CENTRAL!O51+MEDICOOP!O57</f>
        <v>0</v>
      </c>
      <c r="P102" s="43">
        <f>CENTRAL!P51+MEDICOOP!P57</f>
        <v>0</v>
      </c>
      <c r="Q102" s="43">
        <f t="shared" si="12"/>
        <v>0</v>
      </c>
      <c r="R102" s="43"/>
    </row>
    <row r="103" spans="2:18" x14ac:dyDescent="0.25">
      <c r="B103" s="40" t="s">
        <v>224</v>
      </c>
      <c r="C103" s="46">
        <f>CENTRAL!C52+MEDICOOP!C58+FARMACUMBRE!C17</f>
        <v>10854556.800000001</v>
      </c>
      <c r="D103" s="43">
        <f t="shared" si="11"/>
        <v>904546.4</v>
      </c>
      <c r="E103" s="43">
        <f>CENTRAL!E52+MEDICOOP!E58+FARMACUMBRE!E17</f>
        <v>0</v>
      </c>
      <c r="F103" s="43">
        <f>CENTRAL!F52+MEDICOOP!F58+FARMACUMBRE!F17</f>
        <v>0</v>
      </c>
      <c r="G103" s="43">
        <f>CENTRAL!G52+MEDICOOP!G58+FARMACUMBRE!G17</f>
        <v>0</v>
      </c>
      <c r="H103" s="43">
        <f>CENTRAL!H52+MEDICOOP!H58+FARMACUMBRE!H17</f>
        <v>0</v>
      </c>
      <c r="I103" s="43">
        <f>CENTRAL!I52+MEDICOOP!I58+FARMACUMBRE!I17</f>
        <v>0</v>
      </c>
      <c r="J103" s="43">
        <f>CENTRAL!J52+MEDICOOP!J58+FARMACUMBRE!J17</f>
        <v>0</v>
      </c>
      <c r="K103" s="43">
        <f>CENTRAL!K52+MEDICOOP!K58+FARMACUMBRE!K17</f>
        <v>0</v>
      </c>
      <c r="L103" s="43">
        <f>CENTRAL!L52+MEDICOOP!L58+FARMACUMBRE!L17</f>
        <v>0</v>
      </c>
      <c r="M103" s="43">
        <f>CENTRAL!M52+MEDICOOP!M58+FARMACUMBRE!M17</f>
        <v>0</v>
      </c>
      <c r="N103" s="43">
        <f>CENTRAL!N52+MEDICOOP!N58+FARMACUMBRE!N17</f>
        <v>0</v>
      </c>
      <c r="O103" s="43">
        <f>CENTRAL!O52+MEDICOOP!O58+FARMACUMBRE!O17</f>
        <v>0</v>
      </c>
      <c r="P103" s="43">
        <f>CENTRAL!P52+MEDICOOP!P58+FARMACUMBRE!P17</f>
        <v>0</v>
      </c>
      <c r="Q103" s="43">
        <f t="shared" si="12"/>
        <v>0</v>
      </c>
      <c r="R103" s="43"/>
    </row>
    <row r="104" spans="2:18" x14ac:dyDescent="0.25">
      <c r="B104" s="40" t="s">
        <v>219</v>
      </c>
      <c r="C104" s="46">
        <f>CENTRAL!C53</f>
        <v>7800000</v>
      </c>
      <c r="D104" s="43">
        <f t="shared" si="11"/>
        <v>650000</v>
      </c>
      <c r="E104" s="43">
        <f>CENTRAL!E53</f>
        <v>0</v>
      </c>
      <c r="F104" s="43">
        <f>CENTRAL!F53</f>
        <v>0</v>
      </c>
      <c r="G104" s="43">
        <f>CENTRAL!G53</f>
        <v>0</v>
      </c>
      <c r="H104" s="43">
        <f>CENTRAL!H53</f>
        <v>0</v>
      </c>
      <c r="I104" s="43">
        <f>CENTRAL!I53</f>
        <v>0</v>
      </c>
      <c r="J104" s="43">
        <f>CENTRAL!J53</f>
        <v>0</v>
      </c>
      <c r="K104" s="43">
        <f>CENTRAL!K53</f>
        <v>0</v>
      </c>
      <c r="L104" s="43">
        <f>CENTRAL!L53</f>
        <v>0</v>
      </c>
      <c r="M104" s="43">
        <f>CENTRAL!M53</f>
        <v>0</v>
      </c>
      <c r="N104" s="43">
        <f>CENTRAL!N53</f>
        <v>0</v>
      </c>
      <c r="O104" s="43">
        <f>CENTRAL!O53</f>
        <v>0</v>
      </c>
      <c r="P104" s="43">
        <f>CENTRAL!P53</f>
        <v>0</v>
      </c>
      <c r="Q104" s="43">
        <f t="shared" si="12"/>
        <v>0</v>
      </c>
      <c r="R104" s="43"/>
    </row>
    <row r="105" spans="2:18" x14ac:dyDescent="0.25">
      <c r="B105" s="40" t="s">
        <v>48</v>
      </c>
      <c r="C105" s="46">
        <f>+CENTRAL!C59+MEDICOOP!C60+FARMACUMBRE!C18+'FARMACUMBRE AYE'!C16+ARROYOS!C33</f>
        <v>49996438.799999997</v>
      </c>
      <c r="D105" s="43">
        <f t="shared" si="11"/>
        <v>4166369.9</v>
      </c>
      <c r="E105" s="43">
        <f>+CENTRAL!E59+MEDICOOP!E60+FARMACUMBRE!E18+'FARMACUMBRE AYE'!E16+ARROYOS!E33</f>
        <v>0</v>
      </c>
      <c r="F105" s="43">
        <f>+CENTRAL!F59+MEDICOOP!F60+FARMACUMBRE!F18+'FARMACUMBRE AYE'!F16+ARROYOS!F33</f>
        <v>0</v>
      </c>
      <c r="G105" s="43">
        <f>+CENTRAL!G59+MEDICOOP!G60+FARMACUMBRE!G18+'FARMACUMBRE AYE'!G16+ARROYOS!G33</f>
        <v>0</v>
      </c>
      <c r="H105" s="43">
        <f>+CENTRAL!H59+MEDICOOP!H60+FARMACUMBRE!H18+'FARMACUMBRE AYE'!H16+ARROYOS!H33</f>
        <v>0</v>
      </c>
      <c r="I105" s="43">
        <f>+CENTRAL!I59+MEDICOOP!I60+FARMACUMBRE!I18+'FARMACUMBRE AYE'!I16+ARROYOS!I33</f>
        <v>0</v>
      </c>
      <c r="J105" s="43">
        <f>+CENTRAL!J59+MEDICOOP!J60+FARMACUMBRE!J18+'FARMACUMBRE AYE'!J16+ARROYOS!J33</f>
        <v>0</v>
      </c>
      <c r="K105" s="43">
        <f>+CENTRAL!K59+MEDICOOP!K60+FARMACUMBRE!K18+'FARMACUMBRE AYE'!K16+ARROYOS!K33</f>
        <v>0</v>
      </c>
      <c r="L105" s="43">
        <f>+CENTRAL!L59+MEDICOOP!L60+FARMACUMBRE!L18+'FARMACUMBRE AYE'!L16+ARROYOS!L33</f>
        <v>0</v>
      </c>
      <c r="M105" s="43">
        <f>+CENTRAL!M59+MEDICOOP!M60+FARMACUMBRE!M18+'FARMACUMBRE AYE'!M16+ARROYOS!M33</f>
        <v>0</v>
      </c>
      <c r="N105" s="43">
        <f>+CENTRAL!N59+MEDICOOP!N60+FARMACUMBRE!N18+'FARMACUMBRE AYE'!N16+ARROYOS!N33</f>
        <v>0</v>
      </c>
      <c r="O105" s="43">
        <f>+CENTRAL!O59+MEDICOOP!O60+FARMACUMBRE!O18+'FARMACUMBRE AYE'!O16+ARROYOS!O33</f>
        <v>0</v>
      </c>
      <c r="P105" s="43">
        <f>+CENTRAL!P59+MEDICOOP!P60+FARMACUMBRE!P18+'FARMACUMBRE AYE'!P16+ARROYOS!P33</f>
        <v>0</v>
      </c>
      <c r="Q105" s="43">
        <f t="shared" si="12"/>
        <v>0</v>
      </c>
      <c r="R105" s="43"/>
    </row>
    <row r="106" spans="2:18" x14ac:dyDescent="0.25">
      <c r="B106" s="40" t="s">
        <v>49</v>
      </c>
      <c r="C106" s="46">
        <f>+CENTRAL!C54+ARROYOS!C34+MEDICOOP!C62+FARMACUMBRE!C19</f>
        <v>24770830.819199998</v>
      </c>
      <c r="D106" s="43">
        <f t="shared" si="11"/>
        <v>2064235.9015999998</v>
      </c>
      <c r="E106" s="43">
        <f>+CENTRAL!E54+ARROYOS!E34+MEDICOOP!E62+FARMACUMBRE!E19</f>
        <v>0</v>
      </c>
      <c r="F106" s="43">
        <f>+CENTRAL!F54+ARROYOS!F34+MEDICOOP!F62+FARMACUMBRE!F19</f>
        <v>0</v>
      </c>
      <c r="G106" s="43">
        <f>+CENTRAL!G54+ARROYOS!G34+MEDICOOP!G62+FARMACUMBRE!G19</f>
        <v>0</v>
      </c>
      <c r="H106" s="43">
        <f>+CENTRAL!H54+ARROYOS!H34+MEDICOOP!H62+FARMACUMBRE!H19</f>
        <v>0</v>
      </c>
      <c r="I106" s="43">
        <f>+CENTRAL!I54+ARROYOS!I34+MEDICOOP!I62+FARMACUMBRE!I19</f>
        <v>0</v>
      </c>
      <c r="J106" s="43">
        <f>+CENTRAL!J54+ARROYOS!J34+MEDICOOP!J62+FARMACUMBRE!J19</f>
        <v>0</v>
      </c>
      <c r="K106" s="43">
        <f>+CENTRAL!K54+ARROYOS!K34+MEDICOOP!K62+FARMACUMBRE!K19</f>
        <v>0</v>
      </c>
      <c r="L106" s="43">
        <f>+CENTRAL!L54+ARROYOS!L34+MEDICOOP!L62+FARMACUMBRE!L19</f>
        <v>0</v>
      </c>
      <c r="M106" s="43">
        <f>+CENTRAL!M54+ARROYOS!M34+MEDICOOP!M62+FARMACUMBRE!M19</f>
        <v>0</v>
      </c>
      <c r="N106" s="43">
        <f>+CENTRAL!N54+ARROYOS!N34+MEDICOOP!N62+FARMACUMBRE!N19</f>
        <v>0</v>
      </c>
      <c r="O106" s="43">
        <f>+CENTRAL!O54+ARROYOS!O34+MEDICOOP!O62+FARMACUMBRE!O19</f>
        <v>0</v>
      </c>
      <c r="P106" s="43">
        <f>+CENTRAL!P54+ARROYOS!P34+MEDICOOP!P62+FARMACUMBRE!P19</f>
        <v>0</v>
      </c>
      <c r="Q106" s="43">
        <f t="shared" si="12"/>
        <v>0</v>
      </c>
      <c r="R106" s="43"/>
    </row>
    <row r="107" spans="2:18" x14ac:dyDescent="0.25">
      <c r="B107" s="40" t="s">
        <v>50</v>
      </c>
      <c r="C107" s="46">
        <f>+CENTRAL!C55+MEDICOOP!C63</f>
        <v>27400000</v>
      </c>
      <c r="D107" s="43">
        <f t="shared" si="11"/>
        <v>2283333.3333333335</v>
      </c>
      <c r="E107" s="43">
        <f>+CENTRAL!E55+MEDICOOP!E63</f>
        <v>0</v>
      </c>
      <c r="F107" s="43">
        <f>+CENTRAL!F55+MEDICOOP!F63</f>
        <v>0</v>
      </c>
      <c r="G107" s="43">
        <f>+CENTRAL!G55+MEDICOOP!G63</f>
        <v>0</v>
      </c>
      <c r="H107" s="43">
        <f>+CENTRAL!H55+MEDICOOP!H63</f>
        <v>0</v>
      </c>
      <c r="I107" s="43">
        <f>+CENTRAL!I55+MEDICOOP!I63</f>
        <v>0</v>
      </c>
      <c r="J107" s="43">
        <f>+CENTRAL!J55+MEDICOOP!J63</f>
        <v>0</v>
      </c>
      <c r="K107" s="43">
        <f>+CENTRAL!K55+MEDICOOP!K63</f>
        <v>0</v>
      </c>
      <c r="L107" s="43">
        <f>+CENTRAL!L55+MEDICOOP!L63</f>
        <v>0</v>
      </c>
      <c r="M107" s="43">
        <f>+CENTRAL!M55+MEDICOOP!M63</f>
        <v>0</v>
      </c>
      <c r="N107" s="43">
        <f>+CENTRAL!N55+MEDICOOP!N63</f>
        <v>0</v>
      </c>
      <c r="O107" s="43">
        <f>+CENTRAL!O55+MEDICOOP!O63</f>
        <v>0</v>
      </c>
      <c r="P107" s="43">
        <f>+CENTRAL!P55+MEDICOOP!P63</f>
        <v>0</v>
      </c>
      <c r="Q107" s="43">
        <f t="shared" si="12"/>
        <v>0</v>
      </c>
      <c r="R107" s="43"/>
    </row>
    <row r="108" spans="2:18" x14ac:dyDescent="0.25">
      <c r="B108" s="40" t="s">
        <v>51</v>
      </c>
      <c r="C108" s="46">
        <f>+CENTRAL!C56+ARROYOS!C31+MEDICOOP!C64+FARMACUMBRE!C20+'FARMACUMBRE AYE'!C17</f>
        <v>317950119.25670397</v>
      </c>
      <c r="D108" s="43">
        <f t="shared" si="11"/>
        <v>26495843.271391999</v>
      </c>
      <c r="E108" s="43">
        <f>+CENTRAL!E56+ARROYOS!E31+MEDICOOP!E64+FARMACUMBRE!E20+'FARMACUMBRE AYE'!E17</f>
        <v>0</v>
      </c>
      <c r="F108" s="43">
        <f>+CENTRAL!F56+ARROYOS!F31+MEDICOOP!F64+FARMACUMBRE!F20+'FARMACUMBRE AYE'!F17</f>
        <v>0</v>
      </c>
      <c r="G108" s="43">
        <f>+CENTRAL!G56+ARROYOS!G31+MEDICOOP!G64+FARMACUMBRE!G20+'FARMACUMBRE AYE'!G17</f>
        <v>0</v>
      </c>
      <c r="H108" s="43">
        <f>+CENTRAL!H56+ARROYOS!H31+MEDICOOP!H64+FARMACUMBRE!H20+'FARMACUMBRE AYE'!H17</f>
        <v>0</v>
      </c>
      <c r="I108" s="43">
        <f>+CENTRAL!I56+ARROYOS!I31+MEDICOOP!I64+FARMACUMBRE!I20+'FARMACUMBRE AYE'!I17</f>
        <v>0</v>
      </c>
      <c r="J108" s="43">
        <f>+CENTRAL!J56+ARROYOS!J31+MEDICOOP!J64+FARMACUMBRE!J20+'FARMACUMBRE AYE'!J17</f>
        <v>0</v>
      </c>
      <c r="K108" s="43">
        <f>+CENTRAL!K56+ARROYOS!K31+MEDICOOP!K64+FARMACUMBRE!K20+'FARMACUMBRE AYE'!K17</f>
        <v>0</v>
      </c>
      <c r="L108" s="43">
        <f>+CENTRAL!L56+ARROYOS!L31+MEDICOOP!L64+FARMACUMBRE!L20+'FARMACUMBRE AYE'!L17</f>
        <v>0</v>
      </c>
      <c r="M108" s="43">
        <f>+CENTRAL!M56+ARROYOS!M31+MEDICOOP!M64+FARMACUMBRE!M20+'FARMACUMBRE AYE'!M17</f>
        <v>0</v>
      </c>
      <c r="N108" s="43">
        <f>+CENTRAL!N56+ARROYOS!N31+MEDICOOP!N64+FARMACUMBRE!N20+'FARMACUMBRE AYE'!N17</f>
        <v>0</v>
      </c>
      <c r="O108" s="43">
        <f>+CENTRAL!O56+ARROYOS!O31+MEDICOOP!O64+FARMACUMBRE!O20+'FARMACUMBRE AYE'!O17</f>
        <v>0</v>
      </c>
      <c r="P108" s="43">
        <f>+CENTRAL!P56+ARROYOS!P31+MEDICOOP!P64+FARMACUMBRE!P20+'FARMACUMBRE AYE'!P17</f>
        <v>0</v>
      </c>
      <c r="Q108" s="43">
        <f t="shared" si="12"/>
        <v>0</v>
      </c>
      <c r="R108" s="43"/>
    </row>
    <row r="109" spans="2:18" x14ac:dyDescent="0.25">
      <c r="B109" s="40" t="s">
        <v>52</v>
      </c>
      <c r="C109" s="46">
        <f>+CENTRAL!C57+ARROYOS!C39+MEDICOOP!C65+FARMACUMBRE!C21+'FARMACUMBRE AYE'!C18</f>
        <v>83676779.692266658</v>
      </c>
      <c r="D109" s="43">
        <f t="shared" si="11"/>
        <v>6973064.9743555551</v>
      </c>
      <c r="E109" s="43">
        <f>+CENTRAL!E57+ARROYOS!E39+MEDICOOP!E65+FARMACUMBRE!E21+'FARMACUMBRE AYE'!E18</f>
        <v>0</v>
      </c>
      <c r="F109" s="43">
        <f>+CENTRAL!F57+ARROYOS!F39+MEDICOOP!F65+FARMACUMBRE!F21+'FARMACUMBRE AYE'!F18</f>
        <v>0</v>
      </c>
      <c r="G109" s="43">
        <f>+CENTRAL!G57+ARROYOS!G39+MEDICOOP!G65+FARMACUMBRE!G21+'FARMACUMBRE AYE'!G18</f>
        <v>0</v>
      </c>
      <c r="H109" s="43">
        <f>+CENTRAL!H57+ARROYOS!H39+MEDICOOP!H65+FARMACUMBRE!H21+'FARMACUMBRE AYE'!H18</f>
        <v>0</v>
      </c>
      <c r="I109" s="43">
        <f>+CENTRAL!I57+ARROYOS!I39+MEDICOOP!I65+FARMACUMBRE!I21+'FARMACUMBRE AYE'!I18</f>
        <v>0</v>
      </c>
      <c r="J109" s="43">
        <f>+CENTRAL!J57+ARROYOS!J39+MEDICOOP!J65+FARMACUMBRE!J21+'FARMACUMBRE AYE'!J18</f>
        <v>0</v>
      </c>
      <c r="K109" s="43">
        <f>+CENTRAL!K57+ARROYOS!K39+MEDICOOP!K65+FARMACUMBRE!K21+'FARMACUMBRE AYE'!K18</f>
        <v>0</v>
      </c>
      <c r="L109" s="43">
        <f>+CENTRAL!L57+ARROYOS!L39+MEDICOOP!L65+FARMACUMBRE!L21+'FARMACUMBRE AYE'!L18</f>
        <v>0</v>
      </c>
      <c r="M109" s="43">
        <f>+CENTRAL!M57+ARROYOS!M39+MEDICOOP!M65+FARMACUMBRE!M21+'FARMACUMBRE AYE'!M18</f>
        <v>0</v>
      </c>
      <c r="N109" s="43">
        <f>+CENTRAL!N57+ARROYOS!N39+MEDICOOP!N65+FARMACUMBRE!N21+'FARMACUMBRE AYE'!N18</f>
        <v>0</v>
      </c>
      <c r="O109" s="43">
        <f>+CENTRAL!O57+ARROYOS!O39+MEDICOOP!O65+FARMACUMBRE!O21+'FARMACUMBRE AYE'!O18</f>
        <v>0</v>
      </c>
      <c r="P109" s="43">
        <f>+CENTRAL!P57+ARROYOS!P39+MEDICOOP!P65+FARMACUMBRE!P21+'FARMACUMBRE AYE'!P18</f>
        <v>0</v>
      </c>
      <c r="Q109" s="43">
        <f t="shared" si="12"/>
        <v>0</v>
      </c>
      <c r="R109" s="43"/>
    </row>
    <row r="110" spans="2:18" x14ac:dyDescent="0.25">
      <c r="B110" s="40" t="s">
        <v>53</v>
      </c>
      <c r="C110" s="46">
        <f>+CENTRAL!C58+ARROYOS!C32+MEDICOOP!C66+FARMACUMBRE!C22+'FARMACUMBRE AYE'!C19</f>
        <v>113544000</v>
      </c>
      <c r="D110" s="43">
        <f t="shared" si="11"/>
        <v>9462000</v>
      </c>
      <c r="E110" s="43">
        <f>+CENTRAL!E58+ARROYOS!E32+MEDICOOP!E66+FARMACUMBRE!E22+'FARMACUMBRE AYE'!E19</f>
        <v>0</v>
      </c>
      <c r="F110" s="43">
        <f>+CENTRAL!F58+ARROYOS!F32+MEDICOOP!F66+FARMACUMBRE!F22+'FARMACUMBRE AYE'!F19</f>
        <v>0</v>
      </c>
      <c r="G110" s="43">
        <f>+CENTRAL!G58+ARROYOS!G32+MEDICOOP!G66+FARMACUMBRE!G22+'FARMACUMBRE AYE'!G19</f>
        <v>0</v>
      </c>
      <c r="H110" s="43">
        <f>+CENTRAL!H58+ARROYOS!H32+MEDICOOP!H66+FARMACUMBRE!H22+'FARMACUMBRE AYE'!H19</f>
        <v>0</v>
      </c>
      <c r="I110" s="43">
        <f>+CENTRAL!I58+ARROYOS!I32+MEDICOOP!I66+FARMACUMBRE!I22+'FARMACUMBRE AYE'!I19</f>
        <v>0</v>
      </c>
      <c r="J110" s="43">
        <f>+CENTRAL!J58+ARROYOS!J32+MEDICOOP!J66+FARMACUMBRE!J22+'FARMACUMBRE AYE'!J19</f>
        <v>0</v>
      </c>
      <c r="K110" s="43">
        <f>+CENTRAL!K58+ARROYOS!K32+MEDICOOP!K66+FARMACUMBRE!K22+'FARMACUMBRE AYE'!K19</f>
        <v>0</v>
      </c>
      <c r="L110" s="43">
        <f>+CENTRAL!L58+ARROYOS!L32+MEDICOOP!L66+FARMACUMBRE!L22+'FARMACUMBRE AYE'!L19</f>
        <v>0</v>
      </c>
      <c r="M110" s="43">
        <f>+CENTRAL!M58+ARROYOS!M32+MEDICOOP!M66+FARMACUMBRE!M22+'FARMACUMBRE AYE'!M19</f>
        <v>0</v>
      </c>
      <c r="N110" s="43">
        <f>+CENTRAL!N58+ARROYOS!N32+MEDICOOP!N66+FARMACUMBRE!N22+'FARMACUMBRE AYE'!N19</f>
        <v>0</v>
      </c>
      <c r="O110" s="43">
        <f>+CENTRAL!O58+ARROYOS!O32+MEDICOOP!O66+FARMACUMBRE!O22+'FARMACUMBRE AYE'!O19</f>
        <v>0</v>
      </c>
      <c r="P110" s="43">
        <f>+CENTRAL!P58+ARROYOS!P32+MEDICOOP!P66+FARMACUMBRE!P22+'FARMACUMBRE AYE'!P19</f>
        <v>0</v>
      </c>
      <c r="Q110" s="43">
        <f t="shared" si="12"/>
        <v>0</v>
      </c>
      <c r="R110" s="43"/>
    </row>
    <row r="111" spans="2:18" x14ac:dyDescent="0.25">
      <c r="B111" s="40" t="s">
        <v>54</v>
      </c>
      <c r="C111" s="46">
        <f>+CENTRAL!C60+ARROYOS!C35+MEDICOOP!C61</f>
        <v>12800000</v>
      </c>
      <c r="D111" s="43">
        <f t="shared" si="11"/>
        <v>1066666.6666666667</v>
      </c>
      <c r="E111" s="43">
        <f>+CENTRAL!E60+ARROYOS!E35+MEDICOOP!E61</f>
        <v>0</v>
      </c>
      <c r="F111" s="43">
        <f>+CENTRAL!F60+ARROYOS!F35+MEDICOOP!F61</f>
        <v>0</v>
      </c>
      <c r="G111" s="43">
        <f>+CENTRAL!G60+ARROYOS!G35+MEDICOOP!G61</f>
        <v>0</v>
      </c>
      <c r="H111" s="43">
        <f>+CENTRAL!H60+ARROYOS!H35+MEDICOOP!H61</f>
        <v>0</v>
      </c>
      <c r="I111" s="43">
        <f>+CENTRAL!I60+ARROYOS!I35+MEDICOOP!I61</f>
        <v>0</v>
      </c>
      <c r="J111" s="43">
        <f>+CENTRAL!J60+ARROYOS!J35+MEDICOOP!J61</f>
        <v>0</v>
      </c>
      <c r="K111" s="43">
        <f>+CENTRAL!K60+ARROYOS!K35+MEDICOOP!K61</f>
        <v>0</v>
      </c>
      <c r="L111" s="43">
        <f>+CENTRAL!L60+ARROYOS!L35+MEDICOOP!L61</f>
        <v>0</v>
      </c>
      <c r="M111" s="43">
        <f>+CENTRAL!M60+ARROYOS!M35+MEDICOOP!M61</f>
        <v>0</v>
      </c>
      <c r="N111" s="43">
        <f>+CENTRAL!N60+ARROYOS!N35+MEDICOOP!N61</f>
        <v>0</v>
      </c>
      <c r="O111" s="43">
        <f>+CENTRAL!O60+ARROYOS!O35+MEDICOOP!O61</f>
        <v>0</v>
      </c>
      <c r="P111" s="43">
        <f>+CENTRAL!P60+ARROYOS!P35+MEDICOOP!P61</f>
        <v>0</v>
      </c>
      <c r="Q111" s="43">
        <f t="shared" si="12"/>
        <v>0</v>
      </c>
      <c r="R111" s="43"/>
    </row>
    <row r="112" spans="2:18" x14ac:dyDescent="0.25">
      <c r="B112" s="40" t="s">
        <v>196</v>
      </c>
      <c r="C112" s="46">
        <f>+CENTRAL!C61+ARROYOS!C36+MEDICOOP!C69</f>
        <v>64300000</v>
      </c>
      <c r="D112" s="43">
        <f t="shared" si="11"/>
        <v>5358333.333333333</v>
      </c>
      <c r="E112" s="43">
        <f>+CENTRAL!E61+ARROYOS!E36+MEDICOOP!E69</f>
        <v>0</v>
      </c>
      <c r="F112" s="43">
        <f>+CENTRAL!F61+ARROYOS!F36+MEDICOOP!F69</f>
        <v>0</v>
      </c>
      <c r="G112" s="43">
        <f>+CENTRAL!G61+ARROYOS!G36+MEDICOOP!G69</f>
        <v>0</v>
      </c>
      <c r="H112" s="43">
        <f>+CENTRAL!H61+ARROYOS!H36+MEDICOOP!H69</f>
        <v>0</v>
      </c>
      <c r="I112" s="43">
        <f>+CENTRAL!I61+ARROYOS!I36+MEDICOOP!I69</f>
        <v>0</v>
      </c>
      <c r="J112" s="43">
        <f>+CENTRAL!J61+ARROYOS!J36+MEDICOOP!J69</f>
        <v>0</v>
      </c>
      <c r="K112" s="43">
        <f>+CENTRAL!K61+ARROYOS!K36+MEDICOOP!K69</f>
        <v>0</v>
      </c>
      <c r="L112" s="43">
        <f>+CENTRAL!L61+ARROYOS!L36+MEDICOOP!L69</f>
        <v>0</v>
      </c>
      <c r="M112" s="43">
        <f>+CENTRAL!M61+ARROYOS!M36+MEDICOOP!M69</f>
        <v>0</v>
      </c>
      <c r="N112" s="43">
        <f>+CENTRAL!N61+ARROYOS!N36+MEDICOOP!N69</f>
        <v>0</v>
      </c>
      <c r="O112" s="43">
        <f>+CENTRAL!O61+ARROYOS!O36+MEDICOOP!O69</f>
        <v>0</v>
      </c>
      <c r="P112" s="43">
        <f>+CENTRAL!P61+ARROYOS!P36+MEDICOOP!P69</f>
        <v>0</v>
      </c>
      <c r="Q112" s="43">
        <f t="shared" si="12"/>
        <v>0</v>
      </c>
      <c r="R112" s="43"/>
    </row>
    <row r="113" spans="2:18" x14ac:dyDescent="0.25">
      <c r="B113" s="40" t="s">
        <v>197</v>
      </c>
      <c r="C113" s="46">
        <f>+CENTRAL!C62+ARROYOS!C40+MEDICOOP!C67+FARMACUMBRE!C23+'FARMACUMBRE AYE'!C20</f>
        <v>50500000</v>
      </c>
      <c r="D113" s="43">
        <f t="shared" si="11"/>
        <v>4208333.333333333</v>
      </c>
      <c r="E113" s="43">
        <f>+CENTRAL!E62+ARROYOS!E40+MEDICOOP!E67+FARMACUMBRE!E23+'FARMACUMBRE AYE'!E20</f>
        <v>0</v>
      </c>
      <c r="F113" s="43">
        <f>+CENTRAL!F62+ARROYOS!F40+MEDICOOP!F67+FARMACUMBRE!F23+'FARMACUMBRE AYE'!F20</f>
        <v>0</v>
      </c>
      <c r="G113" s="43">
        <f>+CENTRAL!G62+ARROYOS!G40+MEDICOOP!G67+FARMACUMBRE!G23+'FARMACUMBRE AYE'!G20</f>
        <v>0</v>
      </c>
      <c r="H113" s="43">
        <f>+CENTRAL!H62+ARROYOS!H40+MEDICOOP!H67+FARMACUMBRE!H23+'FARMACUMBRE AYE'!H20</f>
        <v>0</v>
      </c>
      <c r="I113" s="43">
        <f>+CENTRAL!I62+ARROYOS!I40+MEDICOOP!I67+FARMACUMBRE!I23+'FARMACUMBRE AYE'!I20</f>
        <v>0</v>
      </c>
      <c r="J113" s="43">
        <f>+CENTRAL!J62+ARROYOS!J40+MEDICOOP!J67+FARMACUMBRE!J23+'FARMACUMBRE AYE'!J20</f>
        <v>0</v>
      </c>
      <c r="K113" s="43">
        <f>+CENTRAL!K62+ARROYOS!K40+MEDICOOP!K67+FARMACUMBRE!K23+'FARMACUMBRE AYE'!K20</f>
        <v>0</v>
      </c>
      <c r="L113" s="43">
        <f>+CENTRAL!L62+ARROYOS!L40+MEDICOOP!L67+FARMACUMBRE!L23+'FARMACUMBRE AYE'!L20</f>
        <v>0</v>
      </c>
      <c r="M113" s="43">
        <f>+CENTRAL!M62+ARROYOS!M40+MEDICOOP!M67+FARMACUMBRE!M23+'FARMACUMBRE AYE'!M20</f>
        <v>0</v>
      </c>
      <c r="N113" s="43">
        <f>+CENTRAL!N62+ARROYOS!N40+MEDICOOP!N67+FARMACUMBRE!N23+'FARMACUMBRE AYE'!N20</f>
        <v>0</v>
      </c>
      <c r="O113" s="43">
        <f>+CENTRAL!O62+ARROYOS!O40+MEDICOOP!O67+FARMACUMBRE!O23+'FARMACUMBRE AYE'!O20</f>
        <v>0</v>
      </c>
      <c r="P113" s="43">
        <f>+CENTRAL!P62+ARROYOS!P40+MEDICOOP!P67+FARMACUMBRE!P23+'FARMACUMBRE AYE'!P20</f>
        <v>0</v>
      </c>
      <c r="Q113" s="43">
        <f t="shared" si="12"/>
        <v>0</v>
      </c>
      <c r="R113" s="43"/>
    </row>
    <row r="114" spans="2:18" x14ac:dyDescent="0.25">
      <c r="B114" s="40" t="s">
        <v>56</v>
      </c>
      <c r="C114" s="46">
        <f>+MEDICOOP!C68</f>
        <v>2196000</v>
      </c>
      <c r="D114" s="43">
        <f t="shared" si="11"/>
        <v>183000</v>
      </c>
      <c r="E114" s="43">
        <f>+MEDICOOP!E68</f>
        <v>0</v>
      </c>
      <c r="F114" s="43">
        <f>+MEDICOOP!F68</f>
        <v>0</v>
      </c>
      <c r="G114" s="43">
        <f>+MEDICOOP!G68</f>
        <v>0</v>
      </c>
      <c r="H114" s="43">
        <f>+MEDICOOP!H68</f>
        <v>0</v>
      </c>
      <c r="I114" s="43">
        <f>+MEDICOOP!I68</f>
        <v>0</v>
      </c>
      <c r="J114" s="43">
        <f>+MEDICOOP!J68</f>
        <v>0</v>
      </c>
      <c r="K114" s="43">
        <f>+MEDICOOP!K68</f>
        <v>0</v>
      </c>
      <c r="L114" s="43">
        <f>+MEDICOOP!L68</f>
        <v>0</v>
      </c>
      <c r="M114" s="43">
        <f>+MEDICOOP!M68</f>
        <v>0</v>
      </c>
      <c r="N114" s="43">
        <f>+MEDICOOP!N68</f>
        <v>0</v>
      </c>
      <c r="O114" s="43">
        <f>+MEDICOOP!O68</f>
        <v>0</v>
      </c>
      <c r="P114" s="43">
        <f>+MEDICOOP!P68</f>
        <v>0</v>
      </c>
      <c r="Q114" s="43">
        <f t="shared" si="12"/>
        <v>0</v>
      </c>
      <c r="R114" s="43"/>
    </row>
    <row r="115" spans="2:18" ht="15.75" thickBot="1" x14ac:dyDescent="0.3">
      <c r="B115" s="41" t="s">
        <v>198</v>
      </c>
      <c r="C115" s="47">
        <f>+CENTRAL!C63+ARROYOS!C41+MEDICOOP!C70+FARMACUMBRE!C24+'FARMACUMBRE AYE'!C21</f>
        <v>23300000</v>
      </c>
      <c r="D115" s="44">
        <f t="shared" si="11"/>
        <v>1941666.6666666667</v>
      </c>
      <c r="E115" s="44">
        <f>+CENTRAL!E63+ARROYOS!E41+MEDICOOP!E70+FARMACUMBRE!E24+'FARMACUMBRE AYE'!E21</f>
        <v>0</v>
      </c>
      <c r="F115" s="44">
        <f>+CENTRAL!F63+ARROYOS!F41+MEDICOOP!F70+FARMACUMBRE!F24+'FARMACUMBRE AYE'!F21</f>
        <v>0</v>
      </c>
      <c r="G115" s="44">
        <f>+CENTRAL!G63+ARROYOS!G41+MEDICOOP!G70+FARMACUMBRE!G24+'FARMACUMBRE AYE'!G21</f>
        <v>0</v>
      </c>
      <c r="H115" s="44">
        <f>+CENTRAL!H63+ARROYOS!H41+MEDICOOP!H70+FARMACUMBRE!H24+'FARMACUMBRE AYE'!H21</f>
        <v>0</v>
      </c>
      <c r="I115" s="44">
        <f>+CENTRAL!I63+ARROYOS!I41+MEDICOOP!I70+FARMACUMBRE!I24+'FARMACUMBRE AYE'!I21</f>
        <v>0</v>
      </c>
      <c r="J115" s="44">
        <f>+CENTRAL!J63+ARROYOS!J41+MEDICOOP!J70+FARMACUMBRE!J24+'FARMACUMBRE AYE'!J21</f>
        <v>0</v>
      </c>
      <c r="K115" s="44">
        <f>+CENTRAL!K63+ARROYOS!K41+MEDICOOP!K70+FARMACUMBRE!K24+'FARMACUMBRE AYE'!K21</f>
        <v>0</v>
      </c>
      <c r="L115" s="44">
        <f>+CENTRAL!L63+ARROYOS!L41+MEDICOOP!L70+FARMACUMBRE!L24+'FARMACUMBRE AYE'!L21</f>
        <v>0</v>
      </c>
      <c r="M115" s="44">
        <f>+CENTRAL!M63+ARROYOS!M41+MEDICOOP!M70+FARMACUMBRE!M24+'FARMACUMBRE AYE'!M21</f>
        <v>0</v>
      </c>
      <c r="N115" s="44">
        <f>+CENTRAL!N63+ARROYOS!N41+MEDICOOP!N70+FARMACUMBRE!N24+'FARMACUMBRE AYE'!N21</f>
        <v>0</v>
      </c>
      <c r="O115" s="44">
        <f>+CENTRAL!O63+ARROYOS!O41+MEDICOOP!O70+FARMACUMBRE!O24+'FARMACUMBRE AYE'!O21</f>
        <v>0</v>
      </c>
      <c r="P115" s="44">
        <f>+CENTRAL!P63+ARROYOS!P41+MEDICOOP!P70+FARMACUMBRE!P24+'FARMACUMBRE AYE'!P21</f>
        <v>0</v>
      </c>
      <c r="Q115" s="44">
        <f t="shared" si="12"/>
        <v>0</v>
      </c>
      <c r="R115" s="44"/>
    </row>
    <row r="116" spans="2:18" s="185" customFormat="1" ht="16.5" thickBot="1" x14ac:dyDescent="0.3">
      <c r="B116" s="186" t="s">
        <v>58</v>
      </c>
      <c r="C116" s="184">
        <f>SUM(C96:C115)</f>
        <v>2477234602.9681702</v>
      </c>
      <c r="D116" s="184">
        <f>SUM(D96:D115)</f>
        <v>206436216.91401422</v>
      </c>
      <c r="E116" s="184">
        <f>SUM(E96:E115)</f>
        <v>0</v>
      </c>
      <c r="F116" s="184">
        <f t="shared" ref="F116:P116" si="13">SUM(F96:F115)</f>
        <v>0</v>
      </c>
      <c r="G116" s="184">
        <f t="shared" si="13"/>
        <v>0</v>
      </c>
      <c r="H116" s="184">
        <f t="shared" si="13"/>
        <v>0</v>
      </c>
      <c r="I116" s="184">
        <f t="shared" si="13"/>
        <v>0</v>
      </c>
      <c r="J116" s="184">
        <f t="shared" si="13"/>
        <v>0</v>
      </c>
      <c r="K116" s="184">
        <f t="shared" si="13"/>
        <v>0</v>
      </c>
      <c r="L116" s="184">
        <f t="shared" si="13"/>
        <v>0</v>
      </c>
      <c r="M116" s="184">
        <f t="shared" si="13"/>
        <v>0</v>
      </c>
      <c r="N116" s="184">
        <f t="shared" si="13"/>
        <v>0</v>
      </c>
      <c r="O116" s="184">
        <f t="shared" si="13"/>
        <v>0</v>
      </c>
      <c r="P116" s="184">
        <f t="shared" si="13"/>
        <v>0</v>
      </c>
      <c r="Q116" s="184">
        <f>SUM(Q96:Q115)</f>
        <v>0</v>
      </c>
      <c r="R116" s="184"/>
    </row>
    <row r="117" spans="2:18" ht="6.75" customHeight="1" thickBot="1" x14ac:dyDescent="0.3"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2:18" x14ac:dyDescent="0.25">
      <c r="B118" s="37" t="s">
        <v>59</v>
      </c>
      <c r="C118" s="39">
        <f>+CENTRAL!C71</f>
        <v>146181816</v>
      </c>
      <c r="D118" s="38">
        <f t="shared" ref="D118:D145" si="14">C118/12</f>
        <v>12181818</v>
      </c>
      <c r="E118" s="38">
        <f>+CENTRAL!E71</f>
        <v>0</v>
      </c>
      <c r="F118" s="38">
        <f>+CENTRAL!F71</f>
        <v>0</v>
      </c>
      <c r="G118" s="38">
        <f>+CENTRAL!G71</f>
        <v>0</v>
      </c>
      <c r="H118" s="38">
        <f>+CENTRAL!H71</f>
        <v>0</v>
      </c>
      <c r="I118" s="38">
        <f>+CENTRAL!I71</f>
        <v>0</v>
      </c>
      <c r="J118" s="38">
        <f>+CENTRAL!J71</f>
        <v>0</v>
      </c>
      <c r="K118" s="38">
        <f>+CENTRAL!K71</f>
        <v>0</v>
      </c>
      <c r="L118" s="38">
        <f>+CENTRAL!L71</f>
        <v>0</v>
      </c>
      <c r="M118" s="38">
        <f>+CENTRAL!M71</f>
        <v>0</v>
      </c>
      <c r="N118" s="38">
        <f>+CENTRAL!N71</f>
        <v>0</v>
      </c>
      <c r="O118" s="38">
        <f>+CENTRAL!O71</f>
        <v>0</v>
      </c>
      <c r="P118" s="38">
        <f>+CENTRAL!P71</f>
        <v>0</v>
      </c>
      <c r="Q118" s="38">
        <f t="shared" ref="Q118" si="15">SUM(E118:P118)</f>
        <v>0</v>
      </c>
      <c r="R118" s="38"/>
    </row>
    <row r="119" spans="2:18" x14ac:dyDescent="0.25">
      <c r="B119" s="40" t="s">
        <v>60</v>
      </c>
      <c r="C119" s="99">
        <f>+CENTRAL!C72</f>
        <v>22545454.545454547</v>
      </c>
      <c r="D119" s="43">
        <f t="shared" si="14"/>
        <v>1878787.8787878789</v>
      </c>
      <c r="E119" s="43">
        <f>+CENTRAL!E72</f>
        <v>0</v>
      </c>
      <c r="F119" s="43">
        <f>+CENTRAL!F72</f>
        <v>0</v>
      </c>
      <c r="G119" s="43">
        <f>+CENTRAL!G72</f>
        <v>0</v>
      </c>
      <c r="H119" s="43">
        <f>+CENTRAL!H72</f>
        <v>0</v>
      </c>
      <c r="I119" s="43">
        <f>+CENTRAL!I72</f>
        <v>0</v>
      </c>
      <c r="J119" s="43">
        <f>+CENTRAL!J72</f>
        <v>0</v>
      </c>
      <c r="K119" s="43">
        <f>+CENTRAL!K72</f>
        <v>0</v>
      </c>
      <c r="L119" s="43">
        <f>+CENTRAL!L72</f>
        <v>0</v>
      </c>
      <c r="M119" s="43">
        <f>+CENTRAL!M72</f>
        <v>0</v>
      </c>
      <c r="N119" s="43">
        <f>+CENTRAL!N72</f>
        <v>0</v>
      </c>
      <c r="O119" s="43">
        <f>+CENTRAL!O72</f>
        <v>0</v>
      </c>
      <c r="P119" s="43">
        <f>+CENTRAL!P72</f>
        <v>0</v>
      </c>
      <c r="Q119" s="43">
        <f>SUM(E119:P119)</f>
        <v>0</v>
      </c>
      <c r="R119" s="43"/>
    </row>
    <row r="120" spans="2:18" x14ac:dyDescent="0.25">
      <c r="B120" s="40" t="s">
        <v>61</v>
      </c>
      <c r="C120" s="99">
        <f>+MEDICOOP!C73</f>
        <v>43636363</v>
      </c>
      <c r="D120" s="43">
        <f t="shared" si="14"/>
        <v>3636363.5833333335</v>
      </c>
      <c r="E120" s="43">
        <f>+MEDICOOP!E73</f>
        <v>0</v>
      </c>
      <c r="F120" s="43">
        <f>+MEDICOOP!F73</f>
        <v>0</v>
      </c>
      <c r="G120" s="43">
        <f>+MEDICOOP!G73</f>
        <v>0</v>
      </c>
      <c r="H120" s="43">
        <f>+MEDICOOP!H73</f>
        <v>0</v>
      </c>
      <c r="I120" s="43">
        <f>+MEDICOOP!I73</f>
        <v>0</v>
      </c>
      <c r="J120" s="43">
        <f>+MEDICOOP!J73</f>
        <v>0</v>
      </c>
      <c r="K120" s="43">
        <f>+MEDICOOP!K73</f>
        <v>0</v>
      </c>
      <c r="L120" s="43">
        <f>+MEDICOOP!L73</f>
        <v>0</v>
      </c>
      <c r="M120" s="43">
        <f>+MEDICOOP!M73</f>
        <v>0</v>
      </c>
      <c r="N120" s="43">
        <f>+MEDICOOP!N73</f>
        <v>0</v>
      </c>
      <c r="O120" s="43">
        <f>+MEDICOOP!O73</f>
        <v>0</v>
      </c>
      <c r="P120" s="43">
        <f>+MEDICOOP!P73</f>
        <v>0</v>
      </c>
      <c r="Q120" s="43">
        <f t="shared" ref="Q120:Q161" si="16">SUM(E120:P120)</f>
        <v>0</v>
      </c>
      <c r="R120" s="43"/>
    </row>
    <row r="121" spans="2:18" x14ac:dyDescent="0.25">
      <c r="B121" s="40" t="s">
        <v>62</v>
      </c>
      <c r="C121" s="99">
        <f>+FARMACUMBRE!C27+'FARMACUMBRE AYE'!C24</f>
        <v>38203632.640000001</v>
      </c>
      <c r="D121" s="43">
        <f t="shared" si="14"/>
        <v>3183636.0533333332</v>
      </c>
      <c r="E121" s="43">
        <f>+FARMACUMBRE!E27+'FARMACUMBRE AYE'!E24</f>
        <v>0</v>
      </c>
      <c r="F121" s="43">
        <f>+FARMACUMBRE!F27+'FARMACUMBRE AYE'!F24</f>
        <v>0</v>
      </c>
      <c r="G121" s="43">
        <f>+FARMACUMBRE!G27+'FARMACUMBRE AYE'!G24</f>
        <v>0</v>
      </c>
      <c r="H121" s="43">
        <f>+FARMACUMBRE!H27+'FARMACUMBRE AYE'!H24</f>
        <v>0</v>
      </c>
      <c r="I121" s="43">
        <f>+FARMACUMBRE!I27+'FARMACUMBRE AYE'!I24</f>
        <v>0</v>
      </c>
      <c r="J121" s="43">
        <f>+FARMACUMBRE!J27+'FARMACUMBRE AYE'!J24</f>
        <v>0</v>
      </c>
      <c r="K121" s="43">
        <f>+FARMACUMBRE!K27+'FARMACUMBRE AYE'!K24</f>
        <v>0</v>
      </c>
      <c r="L121" s="43">
        <f>+FARMACUMBRE!L27+'FARMACUMBRE AYE'!L24</f>
        <v>0</v>
      </c>
      <c r="M121" s="43">
        <f>+FARMACUMBRE!M27+'FARMACUMBRE AYE'!M24</f>
        <v>0</v>
      </c>
      <c r="N121" s="43">
        <f>+FARMACUMBRE!N27+'FARMACUMBRE AYE'!N24</f>
        <v>0</v>
      </c>
      <c r="O121" s="43">
        <f>+FARMACUMBRE!O27+'FARMACUMBRE AYE'!O24</f>
        <v>0</v>
      </c>
      <c r="P121" s="43">
        <f>+FARMACUMBRE!P27+'FARMACUMBRE AYE'!P24</f>
        <v>0</v>
      </c>
      <c r="Q121" s="43">
        <f t="shared" si="16"/>
        <v>0</v>
      </c>
      <c r="R121" s="43"/>
    </row>
    <row r="122" spans="2:18" x14ac:dyDescent="0.25">
      <c r="B122" s="40" t="s">
        <v>63</v>
      </c>
      <c r="C122" s="99">
        <f>+CENTRAL!C88</f>
        <v>120000000</v>
      </c>
      <c r="D122" s="43">
        <f t="shared" si="14"/>
        <v>10000000</v>
      </c>
      <c r="E122" s="43">
        <f>+CENTRAL!E88</f>
        <v>0</v>
      </c>
      <c r="F122" s="43">
        <f>+CENTRAL!F88</f>
        <v>0</v>
      </c>
      <c r="G122" s="43">
        <f>+CENTRAL!G88</f>
        <v>0</v>
      </c>
      <c r="H122" s="43">
        <f>+CENTRAL!H88</f>
        <v>0</v>
      </c>
      <c r="I122" s="43">
        <f>+CENTRAL!I88</f>
        <v>0</v>
      </c>
      <c r="J122" s="43">
        <f>+CENTRAL!J88</f>
        <v>0</v>
      </c>
      <c r="K122" s="43">
        <f>+CENTRAL!K88</f>
        <v>0</v>
      </c>
      <c r="L122" s="43">
        <f>+CENTRAL!L88</f>
        <v>0</v>
      </c>
      <c r="M122" s="43">
        <f>+CENTRAL!M88</f>
        <v>0</v>
      </c>
      <c r="N122" s="43">
        <f>+CENTRAL!N88</f>
        <v>0</v>
      </c>
      <c r="O122" s="43">
        <f>+CENTRAL!O88</f>
        <v>0</v>
      </c>
      <c r="P122" s="43">
        <f>+CENTRAL!P88</f>
        <v>0</v>
      </c>
      <c r="Q122" s="43">
        <f t="shared" si="16"/>
        <v>0</v>
      </c>
      <c r="R122" s="43"/>
    </row>
    <row r="123" spans="2:18" x14ac:dyDescent="0.25">
      <c r="B123" s="40" t="s">
        <v>64</v>
      </c>
      <c r="C123" s="99">
        <f>+CENTRAL!C68+ARROYOS!C27</f>
        <v>30000000</v>
      </c>
      <c r="D123" s="43">
        <f t="shared" si="14"/>
        <v>2500000</v>
      </c>
      <c r="E123" s="43">
        <f>+CENTRAL!E68+ARROYOS!E27</f>
        <v>0</v>
      </c>
      <c r="F123" s="43">
        <f>+CENTRAL!F68+ARROYOS!F27</f>
        <v>0</v>
      </c>
      <c r="G123" s="43">
        <f>+CENTRAL!G68+ARROYOS!G27</f>
        <v>0</v>
      </c>
      <c r="H123" s="43">
        <f>+CENTRAL!H68+ARROYOS!H27</f>
        <v>0</v>
      </c>
      <c r="I123" s="43">
        <f>+CENTRAL!I68+ARROYOS!I27</f>
        <v>0</v>
      </c>
      <c r="J123" s="43">
        <f>+CENTRAL!J68+ARROYOS!J27</f>
        <v>0</v>
      </c>
      <c r="K123" s="43">
        <f>+CENTRAL!K68+ARROYOS!K27</f>
        <v>0</v>
      </c>
      <c r="L123" s="43">
        <f>+CENTRAL!L68+ARROYOS!L27</f>
        <v>0</v>
      </c>
      <c r="M123" s="43">
        <f>+CENTRAL!M68+ARROYOS!M27</f>
        <v>0</v>
      </c>
      <c r="N123" s="43">
        <f>+CENTRAL!N68+ARROYOS!N27</f>
        <v>0</v>
      </c>
      <c r="O123" s="43">
        <f>+CENTRAL!O68+ARROYOS!O27</f>
        <v>0</v>
      </c>
      <c r="P123" s="43">
        <f>+CENTRAL!P68+ARROYOS!P27</f>
        <v>0</v>
      </c>
      <c r="Q123" s="43">
        <f t="shared" si="16"/>
        <v>0</v>
      </c>
      <c r="R123" s="43"/>
    </row>
    <row r="124" spans="2:18" x14ac:dyDescent="0.25">
      <c r="B124" s="40" t="s">
        <v>65</v>
      </c>
      <c r="C124" s="99">
        <f>+CENTRAL!C69+ARROYOS!C28</f>
        <v>340288746</v>
      </c>
      <c r="D124" s="43">
        <f t="shared" si="14"/>
        <v>28357395.5</v>
      </c>
      <c r="E124" s="43">
        <f>+CENTRAL!E69+ARROYOS!E28</f>
        <v>0</v>
      </c>
      <c r="F124" s="43">
        <f>+CENTRAL!F69+ARROYOS!F28</f>
        <v>0</v>
      </c>
      <c r="G124" s="43">
        <f>+CENTRAL!G69+ARROYOS!G28</f>
        <v>0</v>
      </c>
      <c r="H124" s="43">
        <f>+CENTRAL!H69+ARROYOS!H28</f>
        <v>0</v>
      </c>
      <c r="I124" s="43">
        <f>+CENTRAL!I69+ARROYOS!I28</f>
        <v>0</v>
      </c>
      <c r="J124" s="43">
        <f>+CENTRAL!J69+ARROYOS!J28</f>
        <v>0</v>
      </c>
      <c r="K124" s="43">
        <f>+CENTRAL!K69+ARROYOS!K28</f>
        <v>0</v>
      </c>
      <c r="L124" s="43">
        <f>+CENTRAL!L69+ARROYOS!L28</f>
        <v>0</v>
      </c>
      <c r="M124" s="43">
        <f>+CENTRAL!M69+ARROYOS!M28</f>
        <v>0</v>
      </c>
      <c r="N124" s="43">
        <f>+CENTRAL!N69+ARROYOS!N28</f>
        <v>0</v>
      </c>
      <c r="O124" s="43">
        <f>+CENTRAL!O69+ARROYOS!O28</f>
        <v>0</v>
      </c>
      <c r="P124" s="43">
        <f>+CENTRAL!P69+ARROYOS!P28</f>
        <v>0</v>
      </c>
      <c r="Q124" s="43">
        <f t="shared" si="16"/>
        <v>0</v>
      </c>
      <c r="R124" s="43"/>
    </row>
    <row r="125" spans="2:18" x14ac:dyDescent="0.25">
      <c r="B125" s="40" t="s">
        <v>67</v>
      </c>
      <c r="C125" s="99">
        <f>+CENTRAL!C70</f>
        <v>2200000</v>
      </c>
      <c r="D125" s="43">
        <f t="shared" si="14"/>
        <v>183333.33333333334</v>
      </c>
      <c r="E125" s="43">
        <f>+CENTRAL!E70</f>
        <v>0</v>
      </c>
      <c r="F125" s="43">
        <f>+CENTRAL!F70</f>
        <v>0</v>
      </c>
      <c r="G125" s="43">
        <f>+CENTRAL!G70</f>
        <v>0</v>
      </c>
      <c r="H125" s="43">
        <f>+CENTRAL!H70</f>
        <v>0</v>
      </c>
      <c r="I125" s="43">
        <f>+CENTRAL!I70</f>
        <v>0</v>
      </c>
      <c r="J125" s="43">
        <f>+CENTRAL!J70</f>
        <v>0</v>
      </c>
      <c r="K125" s="43">
        <f>+CENTRAL!K70</f>
        <v>0</v>
      </c>
      <c r="L125" s="43">
        <f>+CENTRAL!L70</f>
        <v>0</v>
      </c>
      <c r="M125" s="43">
        <f>+CENTRAL!M70</f>
        <v>0</v>
      </c>
      <c r="N125" s="43">
        <f>+CENTRAL!N70</f>
        <v>0</v>
      </c>
      <c r="O125" s="43">
        <f>+CENTRAL!O70</f>
        <v>0</v>
      </c>
      <c r="P125" s="43">
        <f>+CENTRAL!P70</f>
        <v>0</v>
      </c>
      <c r="Q125" s="43">
        <f t="shared" si="16"/>
        <v>0</v>
      </c>
      <c r="R125" s="43"/>
    </row>
    <row r="126" spans="2:18" x14ac:dyDescent="0.25">
      <c r="B126" s="40" t="s">
        <v>68</v>
      </c>
      <c r="C126" s="99">
        <f>+CENTRAL!C73+ARROYOS!C38+MEDICOOP!C91+FARMACUMBRE!C41+'FARMACUMBRE AYE'!C37</f>
        <v>12760160</v>
      </c>
      <c r="D126" s="43">
        <f t="shared" si="14"/>
        <v>1063346.6666666667</v>
      </c>
      <c r="E126" s="43">
        <f>+CENTRAL!E73+ARROYOS!E38+MEDICOOP!E91+FARMACUMBRE!E41+'FARMACUMBRE AYE'!E37</f>
        <v>0</v>
      </c>
      <c r="F126" s="43">
        <f>+CENTRAL!F73+ARROYOS!F38+MEDICOOP!F91+FARMACUMBRE!F41+'FARMACUMBRE AYE'!F37</f>
        <v>0</v>
      </c>
      <c r="G126" s="43">
        <f>+CENTRAL!G73+ARROYOS!G38+MEDICOOP!G91+FARMACUMBRE!G41+'FARMACUMBRE AYE'!G37</f>
        <v>0</v>
      </c>
      <c r="H126" s="43">
        <f>+CENTRAL!H73+ARROYOS!H38+MEDICOOP!H91+FARMACUMBRE!H41+'FARMACUMBRE AYE'!H37</f>
        <v>0</v>
      </c>
      <c r="I126" s="43">
        <f>+CENTRAL!I73+ARROYOS!I38+MEDICOOP!I91+FARMACUMBRE!I41+'FARMACUMBRE AYE'!I37</f>
        <v>0</v>
      </c>
      <c r="J126" s="43">
        <f>+CENTRAL!J73+ARROYOS!J38+MEDICOOP!J91+FARMACUMBRE!J41+'FARMACUMBRE AYE'!J37</f>
        <v>0</v>
      </c>
      <c r="K126" s="43">
        <f>+CENTRAL!K73+ARROYOS!K38+MEDICOOP!K91+FARMACUMBRE!K41+'FARMACUMBRE AYE'!K37</f>
        <v>0</v>
      </c>
      <c r="L126" s="43">
        <f>+CENTRAL!L73+ARROYOS!L38+MEDICOOP!L91+FARMACUMBRE!L41+'FARMACUMBRE AYE'!L37</f>
        <v>0</v>
      </c>
      <c r="M126" s="43">
        <f>+CENTRAL!M73+ARROYOS!M38+MEDICOOP!M91+FARMACUMBRE!M41+'FARMACUMBRE AYE'!M37</f>
        <v>0</v>
      </c>
      <c r="N126" s="43">
        <f>+CENTRAL!N73+ARROYOS!N38+MEDICOOP!N91+FARMACUMBRE!N41+'FARMACUMBRE AYE'!N37</f>
        <v>0</v>
      </c>
      <c r="O126" s="43">
        <f>+CENTRAL!O73+ARROYOS!O38+MEDICOOP!O91+FARMACUMBRE!O41+'FARMACUMBRE AYE'!O37</f>
        <v>0</v>
      </c>
      <c r="P126" s="43">
        <f>+CENTRAL!P73+ARROYOS!P38+MEDICOOP!P91+FARMACUMBRE!P41+'FARMACUMBRE AYE'!P37</f>
        <v>0</v>
      </c>
      <c r="Q126" s="43">
        <f t="shared" si="16"/>
        <v>0</v>
      </c>
      <c r="R126" s="43"/>
    </row>
    <row r="127" spans="2:18" x14ac:dyDescent="0.25">
      <c r="B127" s="40" t="s">
        <v>69</v>
      </c>
      <c r="C127" s="99">
        <f>+CENTRAL!C74+ARROYOS!C39+MEDICOOP!C92</f>
        <v>46022086.599999994</v>
      </c>
      <c r="D127" s="43">
        <f t="shared" si="14"/>
        <v>3835173.8833333328</v>
      </c>
      <c r="E127" s="43">
        <f>+CENTRAL!E74+ARROYOS!E39+MEDICOOP!E92</f>
        <v>0</v>
      </c>
      <c r="F127" s="43">
        <f>+CENTRAL!F74+ARROYOS!F39+MEDICOOP!F92</f>
        <v>0</v>
      </c>
      <c r="G127" s="43">
        <f>+CENTRAL!G74+ARROYOS!G39+MEDICOOP!G92</f>
        <v>0</v>
      </c>
      <c r="H127" s="43">
        <f>+CENTRAL!H74+ARROYOS!H39+MEDICOOP!H92</f>
        <v>0</v>
      </c>
      <c r="I127" s="43">
        <f>+CENTRAL!I74+ARROYOS!I39+MEDICOOP!I92</f>
        <v>0</v>
      </c>
      <c r="J127" s="43">
        <f>+CENTRAL!J74+ARROYOS!J39+MEDICOOP!J92</f>
        <v>0</v>
      </c>
      <c r="K127" s="43">
        <f>+CENTRAL!K74+ARROYOS!K39+MEDICOOP!K92</f>
        <v>0</v>
      </c>
      <c r="L127" s="43">
        <f>+CENTRAL!L74+ARROYOS!L39+MEDICOOP!L92</f>
        <v>0</v>
      </c>
      <c r="M127" s="43">
        <f>+CENTRAL!M74+ARROYOS!M39+MEDICOOP!M92</f>
        <v>0</v>
      </c>
      <c r="N127" s="43">
        <f>+CENTRAL!N74+ARROYOS!N39+MEDICOOP!N92</f>
        <v>0</v>
      </c>
      <c r="O127" s="43">
        <f>+CENTRAL!O74+ARROYOS!O39+MEDICOOP!O92</f>
        <v>0</v>
      </c>
      <c r="P127" s="43">
        <f>+CENTRAL!P74+ARROYOS!P39+MEDICOOP!P92</f>
        <v>0</v>
      </c>
      <c r="Q127" s="43">
        <f t="shared" si="16"/>
        <v>0</v>
      </c>
      <c r="R127" s="43"/>
    </row>
    <row r="128" spans="2:18" x14ac:dyDescent="0.25">
      <c r="B128" s="40" t="s">
        <v>70</v>
      </c>
      <c r="C128" s="99">
        <f>+CENTRAL!C75+ARROYOS!C57</f>
        <v>26440000</v>
      </c>
      <c r="D128" s="43">
        <f t="shared" si="14"/>
        <v>2203333.3333333335</v>
      </c>
      <c r="E128" s="43">
        <f>+CENTRAL!E75+ARROYOS!E57</f>
        <v>0</v>
      </c>
      <c r="F128" s="43">
        <f>+CENTRAL!F75+ARROYOS!F57</f>
        <v>0</v>
      </c>
      <c r="G128" s="43">
        <f>+CENTRAL!G75+ARROYOS!G57</f>
        <v>0</v>
      </c>
      <c r="H128" s="43">
        <f>+CENTRAL!H75+ARROYOS!H57</f>
        <v>0</v>
      </c>
      <c r="I128" s="43">
        <f>+CENTRAL!I75+ARROYOS!I57</f>
        <v>0</v>
      </c>
      <c r="J128" s="43">
        <f>+CENTRAL!J75+ARROYOS!J57</f>
        <v>0</v>
      </c>
      <c r="K128" s="43">
        <f>+CENTRAL!K75+ARROYOS!K57</f>
        <v>0</v>
      </c>
      <c r="L128" s="43">
        <f>+CENTRAL!L75+ARROYOS!L57</f>
        <v>0</v>
      </c>
      <c r="M128" s="43">
        <f>+CENTRAL!M75+ARROYOS!M57</f>
        <v>0</v>
      </c>
      <c r="N128" s="43">
        <f>+CENTRAL!N75+ARROYOS!N57</f>
        <v>0</v>
      </c>
      <c r="O128" s="43">
        <f>+CENTRAL!O75+ARROYOS!O57</f>
        <v>0</v>
      </c>
      <c r="P128" s="43">
        <f>+CENTRAL!P75+ARROYOS!P57</f>
        <v>0</v>
      </c>
      <c r="Q128" s="43">
        <f t="shared" si="16"/>
        <v>0</v>
      </c>
      <c r="R128" s="43"/>
    </row>
    <row r="129" spans="2:18" x14ac:dyDescent="0.25">
      <c r="B129" s="40" t="s">
        <v>71</v>
      </c>
      <c r="C129" s="99">
        <f>+CENTRAL!C66+ARROYOS!C23+MEDICOOP!C74+FARMACUMBRE!C28+'FARMACUMBRE AYE'!C25</f>
        <v>457050912.36363631</v>
      </c>
      <c r="D129" s="43">
        <f t="shared" si="14"/>
        <v>38087576.030303024</v>
      </c>
      <c r="E129" s="43">
        <f>+CENTRAL!E66+ARROYOS!E23+MEDICOOP!E74+FARMACUMBRE!E28+'FARMACUMBRE AYE'!E25</f>
        <v>0</v>
      </c>
      <c r="F129" s="43">
        <f>+CENTRAL!F66+ARROYOS!F23+MEDICOOP!F74+FARMACUMBRE!F28+'FARMACUMBRE AYE'!F25</f>
        <v>0</v>
      </c>
      <c r="G129" s="43">
        <f>+CENTRAL!G66+ARROYOS!G23+MEDICOOP!G74+FARMACUMBRE!G28+'FARMACUMBRE AYE'!G25</f>
        <v>0</v>
      </c>
      <c r="H129" s="43">
        <f>+CENTRAL!H66+ARROYOS!H23+MEDICOOP!H74+FARMACUMBRE!H28+'FARMACUMBRE AYE'!H25</f>
        <v>0</v>
      </c>
      <c r="I129" s="43">
        <f>+CENTRAL!I66+ARROYOS!I23+MEDICOOP!I74+FARMACUMBRE!I28+'FARMACUMBRE AYE'!I25</f>
        <v>0</v>
      </c>
      <c r="J129" s="43">
        <f>+CENTRAL!J66+ARROYOS!J23+MEDICOOP!J74+FARMACUMBRE!J28+'FARMACUMBRE AYE'!J25</f>
        <v>0</v>
      </c>
      <c r="K129" s="43">
        <f>+CENTRAL!K66+ARROYOS!K23+MEDICOOP!K74+FARMACUMBRE!K28+'FARMACUMBRE AYE'!K25</f>
        <v>0</v>
      </c>
      <c r="L129" s="43">
        <f>+CENTRAL!L66+ARROYOS!L23+MEDICOOP!L74+FARMACUMBRE!L28+'FARMACUMBRE AYE'!L25</f>
        <v>0</v>
      </c>
      <c r="M129" s="43">
        <f>+CENTRAL!M66+ARROYOS!M23+MEDICOOP!M74+FARMACUMBRE!M28+'FARMACUMBRE AYE'!M25</f>
        <v>0</v>
      </c>
      <c r="N129" s="43">
        <f>+CENTRAL!N66+ARROYOS!N23+MEDICOOP!N74+FARMACUMBRE!N28+'FARMACUMBRE AYE'!N25</f>
        <v>0</v>
      </c>
      <c r="O129" s="43">
        <f>+CENTRAL!O66+ARROYOS!O23+MEDICOOP!O74+FARMACUMBRE!O28+'FARMACUMBRE AYE'!O25</f>
        <v>0</v>
      </c>
      <c r="P129" s="43">
        <f>+CENTRAL!P66+ARROYOS!P23+MEDICOOP!P74+FARMACUMBRE!P28+'FARMACUMBRE AYE'!P25</f>
        <v>0</v>
      </c>
      <c r="Q129" s="43">
        <f t="shared" si="16"/>
        <v>0</v>
      </c>
      <c r="R129" s="43"/>
    </row>
    <row r="130" spans="2:18" x14ac:dyDescent="0.25">
      <c r="B130" s="40" t="s">
        <v>72</v>
      </c>
      <c r="C130" s="99">
        <f>+CENTRAL!C67+ARROYOS!C24+MEDICOOP!C85+FARMACUMBRE!C12</f>
        <v>5520000</v>
      </c>
      <c r="D130" s="43">
        <f t="shared" si="14"/>
        <v>460000</v>
      </c>
      <c r="E130" s="43">
        <f>+CENTRAL!E67+ARROYOS!E24+MEDICOOP!E85+FARMACUMBRE!E12</f>
        <v>0</v>
      </c>
      <c r="F130" s="43">
        <f>+CENTRAL!F67+ARROYOS!F24+MEDICOOP!F85+FARMACUMBRE!F12</f>
        <v>0</v>
      </c>
      <c r="G130" s="43">
        <f>+CENTRAL!G67+ARROYOS!G24+MEDICOOP!G85+FARMACUMBRE!G12</f>
        <v>0</v>
      </c>
      <c r="H130" s="43">
        <f>+CENTRAL!H67+ARROYOS!H24+MEDICOOP!H85+FARMACUMBRE!H12</f>
        <v>0</v>
      </c>
      <c r="I130" s="43">
        <f>+CENTRAL!I67+ARROYOS!I24+MEDICOOP!I85+FARMACUMBRE!I12</f>
        <v>0</v>
      </c>
      <c r="J130" s="43">
        <f>+CENTRAL!J67+ARROYOS!J24+MEDICOOP!J85+FARMACUMBRE!J12</f>
        <v>0</v>
      </c>
      <c r="K130" s="43">
        <f>+CENTRAL!K67+ARROYOS!K24+MEDICOOP!K85+FARMACUMBRE!K12</f>
        <v>0</v>
      </c>
      <c r="L130" s="43">
        <f>+CENTRAL!L67+ARROYOS!L24+MEDICOOP!L85+FARMACUMBRE!L12</f>
        <v>0</v>
      </c>
      <c r="M130" s="43">
        <f>+CENTRAL!M67+ARROYOS!M24+MEDICOOP!M85+FARMACUMBRE!M12</f>
        <v>0</v>
      </c>
      <c r="N130" s="43">
        <f>+CENTRAL!N67+ARROYOS!N24+MEDICOOP!N85+FARMACUMBRE!N12</f>
        <v>0</v>
      </c>
      <c r="O130" s="43">
        <f>+CENTRAL!O67+ARROYOS!O24+MEDICOOP!O85+FARMACUMBRE!O12</f>
        <v>0</v>
      </c>
      <c r="P130" s="43">
        <f>+CENTRAL!P67+ARROYOS!P24+MEDICOOP!P85+FARMACUMBRE!P12</f>
        <v>0</v>
      </c>
      <c r="Q130" s="43">
        <f t="shared" si="16"/>
        <v>0</v>
      </c>
      <c r="R130" s="43"/>
    </row>
    <row r="131" spans="2:18" x14ac:dyDescent="0.25">
      <c r="B131" s="40" t="s">
        <v>73</v>
      </c>
      <c r="C131" s="99">
        <f>+CENTRAL!C76+ARROYOS!C42+MEDICOOP!C75+FARMACUMBRE!C30+'FARMACUMBRE AYE'!C27</f>
        <v>15825521.425454546</v>
      </c>
      <c r="D131" s="43">
        <f t="shared" si="14"/>
        <v>1318793.4521212121</v>
      </c>
      <c r="E131" s="43">
        <f>+CENTRAL!E76+ARROYOS!E42+MEDICOOP!E75+FARMACUMBRE!E30+'FARMACUMBRE AYE'!E27</f>
        <v>0</v>
      </c>
      <c r="F131" s="43">
        <f>+CENTRAL!F76+ARROYOS!F42+MEDICOOP!F75+FARMACUMBRE!F30+'FARMACUMBRE AYE'!F27</f>
        <v>0</v>
      </c>
      <c r="G131" s="43">
        <f>+CENTRAL!G76+ARROYOS!G42+MEDICOOP!G75+FARMACUMBRE!G30+'FARMACUMBRE AYE'!G27</f>
        <v>0</v>
      </c>
      <c r="H131" s="43">
        <f>+CENTRAL!H76+ARROYOS!H42+MEDICOOP!H75+FARMACUMBRE!H30+'FARMACUMBRE AYE'!H27</f>
        <v>0</v>
      </c>
      <c r="I131" s="43">
        <f>+CENTRAL!I76+ARROYOS!I42+MEDICOOP!I75+FARMACUMBRE!I30+'FARMACUMBRE AYE'!I27</f>
        <v>0</v>
      </c>
      <c r="J131" s="43">
        <f>+CENTRAL!J76+ARROYOS!J42+MEDICOOP!J75+FARMACUMBRE!J30+'FARMACUMBRE AYE'!J27</f>
        <v>0</v>
      </c>
      <c r="K131" s="43">
        <f>+CENTRAL!K76+ARROYOS!K42+MEDICOOP!K75+FARMACUMBRE!K30+'FARMACUMBRE AYE'!K27</f>
        <v>0</v>
      </c>
      <c r="L131" s="43">
        <f>+CENTRAL!L76+ARROYOS!L42+MEDICOOP!L75+FARMACUMBRE!L30+'FARMACUMBRE AYE'!L27</f>
        <v>0</v>
      </c>
      <c r="M131" s="43">
        <f>+CENTRAL!M76+ARROYOS!M42+MEDICOOP!M75+FARMACUMBRE!M30+'FARMACUMBRE AYE'!M27</f>
        <v>0</v>
      </c>
      <c r="N131" s="43">
        <f>+CENTRAL!N76+ARROYOS!N42+MEDICOOP!N75+FARMACUMBRE!N30+'FARMACUMBRE AYE'!N27</f>
        <v>0</v>
      </c>
      <c r="O131" s="43">
        <f>+CENTRAL!O76+ARROYOS!O42+MEDICOOP!O75+FARMACUMBRE!O30+'FARMACUMBRE AYE'!O27</f>
        <v>0</v>
      </c>
      <c r="P131" s="43">
        <f>+CENTRAL!P76+ARROYOS!P42+MEDICOOP!P75+FARMACUMBRE!P30+'FARMACUMBRE AYE'!P27</f>
        <v>0</v>
      </c>
      <c r="Q131" s="43">
        <f t="shared" si="16"/>
        <v>0</v>
      </c>
      <c r="R131" s="43"/>
    </row>
    <row r="132" spans="2:18" x14ac:dyDescent="0.25">
      <c r="B132" s="40" t="s">
        <v>74</v>
      </c>
      <c r="C132" s="99">
        <f>+CENTRAL!C77+ARROYOS!C43+MEDICOOP!C77+FARMACUMBRE!C29+'FARMACUMBRE AYE'!C26</f>
        <v>70221169.824000001</v>
      </c>
      <c r="D132" s="43">
        <f t="shared" si="14"/>
        <v>5851764.1519999998</v>
      </c>
      <c r="E132" s="43">
        <f>+CENTRAL!E77+ARROYOS!E43+MEDICOOP!E77+FARMACUMBRE!E29+'FARMACUMBRE AYE'!E26</f>
        <v>0</v>
      </c>
      <c r="F132" s="43">
        <f>+CENTRAL!F77+ARROYOS!F43+MEDICOOP!F77+FARMACUMBRE!F29+'FARMACUMBRE AYE'!F26</f>
        <v>0</v>
      </c>
      <c r="G132" s="43">
        <f>+CENTRAL!G77+ARROYOS!G43+MEDICOOP!G77+FARMACUMBRE!G29+'FARMACUMBRE AYE'!G26</f>
        <v>0</v>
      </c>
      <c r="H132" s="43">
        <f>+CENTRAL!H77+ARROYOS!H43+MEDICOOP!H77+FARMACUMBRE!H29+'FARMACUMBRE AYE'!H26</f>
        <v>0</v>
      </c>
      <c r="I132" s="43">
        <f>+CENTRAL!I77+ARROYOS!I43+MEDICOOP!I77+FARMACUMBRE!I29+'FARMACUMBRE AYE'!I26</f>
        <v>0</v>
      </c>
      <c r="J132" s="43">
        <f>+CENTRAL!J77+ARROYOS!J43+MEDICOOP!J77+FARMACUMBRE!J29+'FARMACUMBRE AYE'!J26</f>
        <v>0</v>
      </c>
      <c r="K132" s="43">
        <f>+CENTRAL!K77+ARROYOS!K43+MEDICOOP!K77+FARMACUMBRE!K29+'FARMACUMBRE AYE'!K26</f>
        <v>0</v>
      </c>
      <c r="L132" s="43">
        <f>+CENTRAL!L77+ARROYOS!L43+MEDICOOP!L77+FARMACUMBRE!L29+'FARMACUMBRE AYE'!L26</f>
        <v>0</v>
      </c>
      <c r="M132" s="43">
        <f>+CENTRAL!M77+ARROYOS!M43+MEDICOOP!M77+FARMACUMBRE!M29+'FARMACUMBRE AYE'!M26</f>
        <v>0</v>
      </c>
      <c r="N132" s="43">
        <f>+CENTRAL!N77+ARROYOS!N43+MEDICOOP!N77+FARMACUMBRE!N29+'FARMACUMBRE AYE'!N26</f>
        <v>0</v>
      </c>
      <c r="O132" s="43">
        <f>+CENTRAL!O77+ARROYOS!O43+MEDICOOP!O77+FARMACUMBRE!O29+'FARMACUMBRE AYE'!O26</f>
        <v>0</v>
      </c>
      <c r="P132" s="43">
        <f>+CENTRAL!P77+ARROYOS!P43+MEDICOOP!P77+FARMACUMBRE!P29+'FARMACUMBRE AYE'!P26</f>
        <v>0</v>
      </c>
      <c r="Q132" s="43">
        <f t="shared" si="16"/>
        <v>0</v>
      </c>
      <c r="R132" s="43"/>
    </row>
    <row r="133" spans="2:18" x14ac:dyDescent="0.25">
      <c r="B133" s="40" t="s">
        <v>75</v>
      </c>
      <c r="C133" s="99">
        <f>+CENTRAL!C78+ARROYOS!C45+MEDICOOP!C76+FARMACUMBRE!C31+'FARMACUMBRE AYE'!C28</f>
        <v>16275026.920000002</v>
      </c>
      <c r="D133" s="43">
        <f t="shared" si="14"/>
        <v>1356252.2433333334</v>
      </c>
      <c r="E133" s="43">
        <f>+CENTRAL!E78+ARROYOS!E45+MEDICOOP!E76+FARMACUMBRE!E31+'FARMACUMBRE AYE'!E28</f>
        <v>0</v>
      </c>
      <c r="F133" s="43">
        <f>+CENTRAL!F78+ARROYOS!F45+MEDICOOP!F76+FARMACUMBRE!F31+'FARMACUMBRE AYE'!F28</f>
        <v>0</v>
      </c>
      <c r="G133" s="43">
        <f>+CENTRAL!G78+ARROYOS!G45+MEDICOOP!G76+FARMACUMBRE!G31+'FARMACUMBRE AYE'!G28</f>
        <v>0</v>
      </c>
      <c r="H133" s="43">
        <f>+CENTRAL!H78+ARROYOS!H45+MEDICOOP!H76+FARMACUMBRE!H31+'FARMACUMBRE AYE'!H28</f>
        <v>0</v>
      </c>
      <c r="I133" s="43">
        <f>+CENTRAL!I78+ARROYOS!I45+MEDICOOP!I76+FARMACUMBRE!I31+'FARMACUMBRE AYE'!I28</f>
        <v>0</v>
      </c>
      <c r="J133" s="43">
        <f>+CENTRAL!J78+ARROYOS!J45+MEDICOOP!J76+FARMACUMBRE!J31+'FARMACUMBRE AYE'!J28</f>
        <v>0</v>
      </c>
      <c r="K133" s="43">
        <f>+CENTRAL!K78+ARROYOS!K45+MEDICOOP!K76+FARMACUMBRE!K31+'FARMACUMBRE AYE'!K28</f>
        <v>0</v>
      </c>
      <c r="L133" s="43">
        <f>+CENTRAL!L78+ARROYOS!L45+MEDICOOP!L76+FARMACUMBRE!L31+'FARMACUMBRE AYE'!L28</f>
        <v>0</v>
      </c>
      <c r="M133" s="43">
        <f>+CENTRAL!M78+ARROYOS!M45+MEDICOOP!M76+FARMACUMBRE!M31+'FARMACUMBRE AYE'!M28</f>
        <v>0</v>
      </c>
      <c r="N133" s="43">
        <f>+CENTRAL!N78+ARROYOS!N45+MEDICOOP!N76+FARMACUMBRE!N31+'FARMACUMBRE AYE'!N28</f>
        <v>0</v>
      </c>
      <c r="O133" s="43">
        <f>+CENTRAL!O78+ARROYOS!O45+MEDICOOP!O76+FARMACUMBRE!O31+'FARMACUMBRE AYE'!O28</f>
        <v>0</v>
      </c>
      <c r="P133" s="43">
        <f>+CENTRAL!P78+ARROYOS!P45+MEDICOOP!P76+FARMACUMBRE!P31+'FARMACUMBRE AYE'!P28</f>
        <v>0</v>
      </c>
      <c r="Q133" s="43">
        <f t="shared" si="16"/>
        <v>0</v>
      </c>
      <c r="R133" s="43"/>
    </row>
    <row r="134" spans="2:18" x14ac:dyDescent="0.25">
      <c r="B134" s="40" t="s">
        <v>185</v>
      </c>
      <c r="C134" s="99">
        <f>+CENTRAL!C79</f>
        <v>38500000</v>
      </c>
      <c r="D134" s="43">
        <f t="shared" si="14"/>
        <v>3208333.3333333335</v>
      </c>
      <c r="E134" s="43">
        <f>+CENTRAL!E79</f>
        <v>0</v>
      </c>
      <c r="F134" s="43">
        <f>+CENTRAL!F79</f>
        <v>0</v>
      </c>
      <c r="G134" s="43">
        <f>+CENTRAL!G79</f>
        <v>0</v>
      </c>
      <c r="H134" s="43">
        <f>+CENTRAL!H79</f>
        <v>0</v>
      </c>
      <c r="I134" s="43">
        <f>+CENTRAL!I79</f>
        <v>0</v>
      </c>
      <c r="J134" s="43">
        <f>+CENTRAL!J79</f>
        <v>0</v>
      </c>
      <c r="K134" s="43">
        <f>+CENTRAL!K79</f>
        <v>0</v>
      </c>
      <c r="L134" s="43">
        <f>+CENTRAL!L79</f>
        <v>0</v>
      </c>
      <c r="M134" s="43">
        <f>+CENTRAL!M79</f>
        <v>0</v>
      </c>
      <c r="N134" s="43">
        <f>+CENTRAL!N79</f>
        <v>0</v>
      </c>
      <c r="O134" s="43">
        <f>+CENTRAL!O79</f>
        <v>0</v>
      </c>
      <c r="P134" s="43">
        <f>+CENTRAL!P79</f>
        <v>0</v>
      </c>
      <c r="Q134" s="43">
        <f t="shared" si="16"/>
        <v>0</v>
      </c>
      <c r="R134" s="43"/>
    </row>
    <row r="135" spans="2:18" x14ac:dyDescent="0.25">
      <c r="B135" s="40" t="s">
        <v>76</v>
      </c>
      <c r="C135" s="99">
        <f>+CENTRAL!C80</f>
        <v>36000000</v>
      </c>
      <c r="D135" s="43">
        <f t="shared" si="14"/>
        <v>3000000</v>
      </c>
      <c r="E135" s="43">
        <f>+CENTRAL!E80</f>
        <v>0</v>
      </c>
      <c r="F135" s="43">
        <f>+CENTRAL!F80</f>
        <v>0</v>
      </c>
      <c r="G135" s="43">
        <f>+CENTRAL!G80</f>
        <v>0</v>
      </c>
      <c r="H135" s="43">
        <f>+CENTRAL!H80</f>
        <v>0</v>
      </c>
      <c r="I135" s="43">
        <f>+CENTRAL!I80</f>
        <v>0</v>
      </c>
      <c r="J135" s="43">
        <f>+CENTRAL!J80</f>
        <v>0</v>
      </c>
      <c r="K135" s="43">
        <f>+CENTRAL!K80</f>
        <v>0</v>
      </c>
      <c r="L135" s="43">
        <f>+CENTRAL!L80</f>
        <v>0</v>
      </c>
      <c r="M135" s="43">
        <f>+CENTRAL!M80</f>
        <v>0</v>
      </c>
      <c r="N135" s="43">
        <f>+CENTRAL!N80</f>
        <v>0</v>
      </c>
      <c r="O135" s="43">
        <f>+CENTRAL!O80</f>
        <v>0</v>
      </c>
      <c r="P135" s="43">
        <f>+CENTRAL!P80</f>
        <v>0</v>
      </c>
      <c r="Q135" s="43">
        <f t="shared" si="16"/>
        <v>0</v>
      </c>
      <c r="R135" s="43"/>
    </row>
    <row r="136" spans="2:18" x14ac:dyDescent="0.25">
      <c r="B136" s="40" t="s">
        <v>77</v>
      </c>
      <c r="C136" s="99">
        <f>+CENTRAL!C81+MEDICOOP!C78</f>
        <v>2880000</v>
      </c>
      <c r="D136" s="43">
        <f t="shared" si="14"/>
        <v>240000</v>
      </c>
      <c r="E136" s="43">
        <f>+CENTRAL!E81+MEDICOOP!E78</f>
        <v>0</v>
      </c>
      <c r="F136" s="43">
        <f>+CENTRAL!F81+MEDICOOP!F78</f>
        <v>0</v>
      </c>
      <c r="G136" s="43">
        <f>+CENTRAL!G81+MEDICOOP!G78</f>
        <v>0</v>
      </c>
      <c r="H136" s="43">
        <f>+CENTRAL!H81+MEDICOOP!H78</f>
        <v>0</v>
      </c>
      <c r="I136" s="43">
        <f>+CENTRAL!I81+MEDICOOP!I78</f>
        <v>0</v>
      </c>
      <c r="J136" s="43">
        <f>+CENTRAL!J81+MEDICOOP!J78</f>
        <v>0</v>
      </c>
      <c r="K136" s="43">
        <f>+CENTRAL!K81+MEDICOOP!K78</f>
        <v>0</v>
      </c>
      <c r="L136" s="43">
        <f>+CENTRAL!L81+MEDICOOP!L78</f>
        <v>0</v>
      </c>
      <c r="M136" s="43">
        <f>+CENTRAL!M81+MEDICOOP!M78</f>
        <v>0</v>
      </c>
      <c r="N136" s="43">
        <f>+CENTRAL!N81+MEDICOOP!N78</f>
        <v>0</v>
      </c>
      <c r="O136" s="43">
        <f>+CENTRAL!O81+MEDICOOP!O78</f>
        <v>0</v>
      </c>
      <c r="P136" s="43">
        <f>+CENTRAL!P81+MEDICOOP!P78</f>
        <v>0</v>
      </c>
      <c r="Q136" s="43">
        <f t="shared" si="16"/>
        <v>0</v>
      </c>
      <c r="R136" s="43"/>
    </row>
    <row r="137" spans="2:18" x14ac:dyDescent="0.25">
      <c r="B137" s="40" t="s">
        <v>78</v>
      </c>
      <c r="C137" s="99">
        <f>+CENTRAL!C82+ARROYOS!C46+MEDICOOP!C79+FARMACUMBRE!C32+'FARMACUMBRE AYE'!C29</f>
        <v>74874567.239999995</v>
      </c>
      <c r="D137" s="43">
        <f t="shared" si="14"/>
        <v>6239547.2699999996</v>
      </c>
      <c r="E137" s="43">
        <f>+CENTRAL!E82+ARROYOS!E46+MEDICOOP!E79+FARMACUMBRE!E32+'FARMACUMBRE AYE'!E29</f>
        <v>0</v>
      </c>
      <c r="F137" s="43">
        <f>+CENTRAL!F82+ARROYOS!F46+MEDICOOP!F79+FARMACUMBRE!F32+'FARMACUMBRE AYE'!F29</f>
        <v>0</v>
      </c>
      <c r="G137" s="43">
        <f>+CENTRAL!G82+ARROYOS!G46+MEDICOOP!G79+FARMACUMBRE!G32+'FARMACUMBRE AYE'!G29</f>
        <v>0</v>
      </c>
      <c r="H137" s="43">
        <f>+CENTRAL!H82+ARROYOS!H46+MEDICOOP!H79+FARMACUMBRE!H32+'FARMACUMBRE AYE'!H29</f>
        <v>0</v>
      </c>
      <c r="I137" s="43">
        <f>+CENTRAL!I82+ARROYOS!I46+MEDICOOP!I79+FARMACUMBRE!I32+'FARMACUMBRE AYE'!I29</f>
        <v>0</v>
      </c>
      <c r="J137" s="43">
        <f>+CENTRAL!J82+ARROYOS!J46+MEDICOOP!J79+FARMACUMBRE!J32+'FARMACUMBRE AYE'!J29</f>
        <v>0</v>
      </c>
      <c r="K137" s="43">
        <f>+CENTRAL!K82+ARROYOS!K46+MEDICOOP!K79+FARMACUMBRE!K32+'FARMACUMBRE AYE'!K29</f>
        <v>0</v>
      </c>
      <c r="L137" s="43">
        <f>+CENTRAL!L82+ARROYOS!L46+MEDICOOP!L79+FARMACUMBRE!L32+'FARMACUMBRE AYE'!L29</f>
        <v>0</v>
      </c>
      <c r="M137" s="43">
        <f>+CENTRAL!M82+ARROYOS!M46+MEDICOOP!M79+FARMACUMBRE!M32+'FARMACUMBRE AYE'!M29</f>
        <v>0</v>
      </c>
      <c r="N137" s="43">
        <f>+CENTRAL!N82+ARROYOS!N46+MEDICOOP!N79+FARMACUMBRE!N32+'FARMACUMBRE AYE'!N29</f>
        <v>0</v>
      </c>
      <c r="O137" s="43">
        <f>+CENTRAL!O82+ARROYOS!O46+MEDICOOP!O79+FARMACUMBRE!O32+'FARMACUMBRE AYE'!O29</f>
        <v>0</v>
      </c>
      <c r="P137" s="43">
        <f>+CENTRAL!P82+ARROYOS!P46+MEDICOOP!P79+FARMACUMBRE!P32+'FARMACUMBRE AYE'!P29</f>
        <v>0</v>
      </c>
      <c r="Q137" s="43">
        <f t="shared" si="16"/>
        <v>0</v>
      </c>
      <c r="R137" s="43"/>
    </row>
    <row r="138" spans="2:18" x14ac:dyDescent="0.25">
      <c r="B138" s="40" t="s">
        <v>79</v>
      </c>
      <c r="C138" s="99">
        <f>+CENTRAL!C83+ARROYOS!C50+MEDICOOP!C81</f>
        <v>50550000</v>
      </c>
      <c r="D138" s="43">
        <f t="shared" si="14"/>
        <v>4212500</v>
      </c>
      <c r="E138" s="43">
        <f>+CENTRAL!E83+ARROYOS!E50+MEDICOOP!E81</f>
        <v>0</v>
      </c>
      <c r="F138" s="43">
        <f>+CENTRAL!F83+ARROYOS!F50+MEDICOOP!F81</f>
        <v>0</v>
      </c>
      <c r="G138" s="43">
        <f>+CENTRAL!G83+ARROYOS!G50+MEDICOOP!G81</f>
        <v>0</v>
      </c>
      <c r="H138" s="43">
        <f>+CENTRAL!H83+ARROYOS!H50+MEDICOOP!H81</f>
        <v>0</v>
      </c>
      <c r="I138" s="43">
        <f>+CENTRAL!I83+ARROYOS!I50+MEDICOOP!I81</f>
        <v>0</v>
      </c>
      <c r="J138" s="43">
        <f>+CENTRAL!J83+ARROYOS!J50+MEDICOOP!J81</f>
        <v>0</v>
      </c>
      <c r="K138" s="43">
        <f>+CENTRAL!K83+ARROYOS!K50+MEDICOOP!K81</f>
        <v>0</v>
      </c>
      <c r="L138" s="43">
        <f>+CENTRAL!L83+ARROYOS!L50+MEDICOOP!L81</f>
        <v>0</v>
      </c>
      <c r="M138" s="43">
        <f>+CENTRAL!M83+ARROYOS!M50+MEDICOOP!M81</f>
        <v>0</v>
      </c>
      <c r="N138" s="43">
        <f>+CENTRAL!N83+ARROYOS!N50+MEDICOOP!N81</f>
        <v>0</v>
      </c>
      <c r="O138" s="43">
        <f>+CENTRAL!O83+ARROYOS!O50+MEDICOOP!O81</f>
        <v>0</v>
      </c>
      <c r="P138" s="43">
        <f>+CENTRAL!P83+ARROYOS!P50+MEDICOOP!P81</f>
        <v>0</v>
      </c>
      <c r="Q138" s="43">
        <f t="shared" si="16"/>
        <v>0</v>
      </c>
      <c r="R138" s="43"/>
    </row>
    <row r="139" spans="2:18" x14ac:dyDescent="0.25">
      <c r="B139" s="40" t="s">
        <v>80</v>
      </c>
      <c r="C139" s="99">
        <f>+CENTRAL!C84</f>
        <v>4000000</v>
      </c>
      <c r="D139" s="43">
        <f t="shared" si="14"/>
        <v>333333.33333333331</v>
      </c>
      <c r="E139" s="43">
        <f>+CENTRAL!E84</f>
        <v>0</v>
      </c>
      <c r="F139" s="43">
        <f>+CENTRAL!F84</f>
        <v>0</v>
      </c>
      <c r="G139" s="43">
        <f>+CENTRAL!G84</f>
        <v>0</v>
      </c>
      <c r="H139" s="43">
        <f>+CENTRAL!H84</f>
        <v>0</v>
      </c>
      <c r="I139" s="43">
        <f>+CENTRAL!I84</f>
        <v>0</v>
      </c>
      <c r="J139" s="43">
        <f>+CENTRAL!J84</f>
        <v>0</v>
      </c>
      <c r="K139" s="43">
        <f>+CENTRAL!K84</f>
        <v>0</v>
      </c>
      <c r="L139" s="43">
        <f>+CENTRAL!L84</f>
        <v>0</v>
      </c>
      <c r="M139" s="43">
        <f>+CENTRAL!M84</f>
        <v>0</v>
      </c>
      <c r="N139" s="43">
        <f>+CENTRAL!N84</f>
        <v>0</v>
      </c>
      <c r="O139" s="43">
        <f>+CENTRAL!O84</f>
        <v>0</v>
      </c>
      <c r="P139" s="43">
        <f>+CENTRAL!P84</f>
        <v>0</v>
      </c>
      <c r="Q139" s="43">
        <f t="shared" si="16"/>
        <v>0</v>
      </c>
      <c r="R139" s="43"/>
    </row>
    <row r="140" spans="2:18" x14ac:dyDescent="0.25">
      <c r="B140" s="40" t="s">
        <v>81</v>
      </c>
      <c r="C140" s="99">
        <f>+CENTRAL!C85+ARROYOS!C51+MEDICOOP!C80+FARMACUMBRE!C36+MEDICOOP!C82+'FARMACUMBRE AYE'!C33</f>
        <v>23824400.112</v>
      </c>
      <c r="D140" s="43">
        <f t="shared" si="14"/>
        <v>1985366.676</v>
      </c>
      <c r="E140" s="43">
        <f>+CENTRAL!E85+ARROYOS!E51+MEDICOOP!E80+FARMACUMBRE!E36+MEDICOOP!E82+'FARMACUMBRE AYE'!E33</f>
        <v>0</v>
      </c>
      <c r="F140" s="43">
        <f>+CENTRAL!F85+ARROYOS!F51+MEDICOOP!F80+FARMACUMBRE!F36+MEDICOOP!F82+'FARMACUMBRE AYE'!F33</f>
        <v>0</v>
      </c>
      <c r="G140" s="43">
        <f>+CENTRAL!G85+ARROYOS!G51+MEDICOOP!G80+FARMACUMBRE!G36+MEDICOOP!G82+'FARMACUMBRE AYE'!G33</f>
        <v>0</v>
      </c>
      <c r="H140" s="43">
        <f>+CENTRAL!H85+ARROYOS!H51+MEDICOOP!H80+FARMACUMBRE!H36+MEDICOOP!H82+'FARMACUMBRE AYE'!H33</f>
        <v>0</v>
      </c>
      <c r="I140" s="43">
        <f>+CENTRAL!I85+ARROYOS!I51+MEDICOOP!I80+FARMACUMBRE!I36+MEDICOOP!I82+'FARMACUMBRE AYE'!I33</f>
        <v>0</v>
      </c>
      <c r="J140" s="43">
        <f>+CENTRAL!J85+ARROYOS!J51+MEDICOOP!J80+FARMACUMBRE!J36+MEDICOOP!J82+'FARMACUMBRE AYE'!J33</f>
        <v>0</v>
      </c>
      <c r="K140" s="43">
        <f>+CENTRAL!K85+ARROYOS!K51+MEDICOOP!K80+FARMACUMBRE!K36+MEDICOOP!K82+'FARMACUMBRE AYE'!K33</f>
        <v>0</v>
      </c>
      <c r="L140" s="43">
        <f>+CENTRAL!L85+ARROYOS!L51+MEDICOOP!L80+FARMACUMBRE!L36+MEDICOOP!L82+'FARMACUMBRE AYE'!L33</f>
        <v>0</v>
      </c>
      <c r="M140" s="43">
        <f>+CENTRAL!M85+ARROYOS!M51+MEDICOOP!M80+FARMACUMBRE!M36+MEDICOOP!M82+'FARMACUMBRE AYE'!M33</f>
        <v>0</v>
      </c>
      <c r="N140" s="43">
        <f>+CENTRAL!N85+ARROYOS!N51+MEDICOOP!N80+FARMACUMBRE!N36+MEDICOOP!N82+'FARMACUMBRE AYE'!N33</f>
        <v>0</v>
      </c>
      <c r="O140" s="43">
        <f>+CENTRAL!O85+ARROYOS!O51+MEDICOOP!O80+FARMACUMBRE!O36+MEDICOOP!O82+'FARMACUMBRE AYE'!O33</f>
        <v>0</v>
      </c>
      <c r="P140" s="43">
        <f>+CENTRAL!P85+ARROYOS!P51+MEDICOOP!P80+FARMACUMBRE!P36+MEDICOOP!P82+'FARMACUMBRE AYE'!P33</f>
        <v>0</v>
      </c>
      <c r="Q140" s="43">
        <f t="shared" si="16"/>
        <v>0</v>
      </c>
      <c r="R140" s="43"/>
    </row>
    <row r="141" spans="2:18" x14ac:dyDescent="0.25">
      <c r="B141" s="40" t="s">
        <v>82</v>
      </c>
      <c r="C141" s="99">
        <f>+CENTRAL!C86+ARROYOS!C47+MEDICOOP!C86+FARMACUMBRE!C35+'FARMACUMBRE AYE'!C32</f>
        <v>36393088.640000001</v>
      </c>
      <c r="D141" s="43">
        <f t="shared" si="14"/>
        <v>3032757.3866666667</v>
      </c>
      <c r="E141" s="43">
        <f>+CENTRAL!E86+ARROYOS!E47+MEDICOOP!E86+FARMACUMBRE!E35+'FARMACUMBRE AYE'!E32</f>
        <v>0</v>
      </c>
      <c r="F141" s="43">
        <f>+CENTRAL!F86+ARROYOS!F47+MEDICOOP!F86+FARMACUMBRE!F35+'FARMACUMBRE AYE'!F32</f>
        <v>0</v>
      </c>
      <c r="G141" s="43">
        <f>+CENTRAL!G86+ARROYOS!G47+MEDICOOP!G86+FARMACUMBRE!G35+'FARMACUMBRE AYE'!G32</f>
        <v>0</v>
      </c>
      <c r="H141" s="43">
        <f>+CENTRAL!H86+ARROYOS!H47+MEDICOOP!H86+FARMACUMBRE!H35+'FARMACUMBRE AYE'!H32</f>
        <v>0</v>
      </c>
      <c r="I141" s="43">
        <f>+CENTRAL!I86+ARROYOS!I47+MEDICOOP!I86+FARMACUMBRE!I35+'FARMACUMBRE AYE'!I32</f>
        <v>0</v>
      </c>
      <c r="J141" s="43">
        <f>+CENTRAL!J86+ARROYOS!J47+MEDICOOP!J86+FARMACUMBRE!J35+'FARMACUMBRE AYE'!J32</f>
        <v>0</v>
      </c>
      <c r="K141" s="43">
        <f>+CENTRAL!K86+ARROYOS!K47+MEDICOOP!K86+FARMACUMBRE!K35+'FARMACUMBRE AYE'!K32</f>
        <v>0</v>
      </c>
      <c r="L141" s="43">
        <f>+CENTRAL!L86+ARROYOS!L47+MEDICOOP!L86+FARMACUMBRE!L35+'FARMACUMBRE AYE'!L32</f>
        <v>0</v>
      </c>
      <c r="M141" s="43">
        <f>+CENTRAL!M86+ARROYOS!M47+MEDICOOP!M86+FARMACUMBRE!M35+'FARMACUMBRE AYE'!M32</f>
        <v>0</v>
      </c>
      <c r="N141" s="43">
        <f>+CENTRAL!N86+ARROYOS!N47+MEDICOOP!N86+FARMACUMBRE!N35+'FARMACUMBRE AYE'!N32</f>
        <v>0</v>
      </c>
      <c r="O141" s="43">
        <f>+CENTRAL!O86+ARROYOS!O47+MEDICOOP!O86+FARMACUMBRE!O35+'FARMACUMBRE AYE'!O32</f>
        <v>0</v>
      </c>
      <c r="P141" s="43">
        <f>+CENTRAL!P86+ARROYOS!P47+MEDICOOP!P86+FARMACUMBRE!P35+'FARMACUMBRE AYE'!P32</f>
        <v>0</v>
      </c>
      <c r="Q141" s="43">
        <f t="shared" si="16"/>
        <v>0</v>
      </c>
      <c r="R141" s="43"/>
    </row>
    <row r="142" spans="2:18" x14ac:dyDescent="0.25">
      <c r="B142" s="40" t="s">
        <v>83</v>
      </c>
      <c r="C142" s="99">
        <f>+MEDICOOP!C87</f>
        <v>4286545.76</v>
      </c>
      <c r="D142" s="43">
        <f t="shared" si="14"/>
        <v>357212.14666666667</v>
      </c>
      <c r="E142" s="43">
        <f>+MEDICOOP!E87</f>
        <v>0</v>
      </c>
      <c r="F142" s="43">
        <f>+MEDICOOP!F87</f>
        <v>0</v>
      </c>
      <c r="G142" s="43">
        <f>+MEDICOOP!G87</f>
        <v>0</v>
      </c>
      <c r="H142" s="43">
        <f>+MEDICOOP!H87</f>
        <v>0</v>
      </c>
      <c r="I142" s="43">
        <f>+MEDICOOP!I87</f>
        <v>0</v>
      </c>
      <c r="J142" s="43">
        <f>+MEDICOOP!J87</f>
        <v>0</v>
      </c>
      <c r="K142" s="43">
        <f>+MEDICOOP!K87</f>
        <v>0</v>
      </c>
      <c r="L142" s="43">
        <f>+MEDICOOP!L87</f>
        <v>0</v>
      </c>
      <c r="M142" s="43">
        <f>+MEDICOOP!M87</f>
        <v>0</v>
      </c>
      <c r="N142" s="43">
        <f>+MEDICOOP!N87</f>
        <v>0</v>
      </c>
      <c r="O142" s="43">
        <f>+MEDICOOP!O87</f>
        <v>0</v>
      </c>
      <c r="P142" s="43">
        <f>+MEDICOOP!P87</f>
        <v>0</v>
      </c>
      <c r="Q142" s="43">
        <f t="shared" si="16"/>
        <v>0</v>
      </c>
      <c r="R142" s="43"/>
    </row>
    <row r="143" spans="2:18" x14ac:dyDescent="0.25">
      <c r="B143" s="40" t="s">
        <v>84</v>
      </c>
      <c r="C143" s="99">
        <f>+CENTRAL!C87+ARROYOS!C48</f>
        <v>30088547.880000003</v>
      </c>
      <c r="D143" s="43">
        <f t="shared" si="14"/>
        <v>2507378.9900000002</v>
      </c>
      <c r="E143" s="43">
        <f>+CENTRAL!E87+ARROYOS!E48</f>
        <v>0</v>
      </c>
      <c r="F143" s="43">
        <f>+CENTRAL!F87+ARROYOS!F48</f>
        <v>0</v>
      </c>
      <c r="G143" s="43">
        <f>+CENTRAL!G87+ARROYOS!G48</f>
        <v>0</v>
      </c>
      <c r="H143" s="43">
        <f>+CENTRAL!H87+ARROYOS!H48</f>
        <v>0</v>
      </c>
      <c r="I143" s="43">
        <f>+CENTRAL!I87+ARROYOS!I48</f>
        <v>0</v>
      </c>
      <c r="J143" s="43">
        <f>+CENTRAL!J87+ARROYOS!J48</f>
        <v>0</v>
      </c>
      <c r="K143" s="43">
        <f>+CENTRAL!K87+ARROYOS!K48</f>
        <v>0</v>
      </c>
      <c r="L143" s="43">
        <f>+CENTRAL!L87+ARROYOS!L48</f>
        <v>0</v>
      </c>
      <c r="M143" s="43">
        <f>+CENTRAL!M87+ARROYOS!M48</f>
        <v>0</v>
      </c>
      <c r="N143" s="43">
        <f>+CENTRAL!N87+ARROYOS!N48</f>
        <v>0</v>
      </c>
      <c r="O143" s="43">
        <f>+CENTRAL!O87+ARROYOS!O48</f>
        <v>0</v>
      </c>
      <c r="P143" s="43">
        <f>+CENTRAL!P87+ARROYOS!P48</f>
        <v>0</v>
      </c>
      <c r="Q143" s="43">
        <f t="shared" si="16"/>
        <v>0</v>
      </c>
      <c r="R143" s="43"/>
    </row>
    <row r="144" spans="2:18" x14ac:dyDescent="0.25">
      <c r="B144" s="40" t="s">
        <v>85</v>
      </c>
      <c r="C144" s="99">
        <f>+CENTRAL!C89</f>
        <v>9400000</v>
      </c>
      <c r="D144" s="43">
        <f t="shared" si="14"/>
        <v>783333.33333333337</v>
      </c>
      <c r="E144" s="43">
        <f>+CENTRAL!E89</f>
        <v>0</v>
      </c>
      <c r="F144" s="43">
        <f>+CENTRAL!F89</f>
        <v>0</v>
      </c>
      <c r="G144" s="43">
        <f>+CENTRAL!G89</f>
        <v>0</v>
      </c>
      <c r="H144" s="43">
        <f>+CENTRAL!H89</f>
        <v>0</v>
      </c>
      <c r="I144" s="43">
        <f>+CENTRAL!I89</f>
        <v>0</v>
      </c>
      <c r="J144" s="43">
        <f>+CENTRAL!J89</f>
        <v>0</v>
      </c>
      <c r="K144" s="43">
        <f>+CENTRAL!K89</f>
        <v>0</v>
      </c>
      <c r="L144" s="43">
        <f>+CENTRAL!L89</f>
        <v>0</v>
      </c>
      <c r="M144" s="43">
        <f>+CENTRAL!M89</f>
        <v>0</v>
      </c>
      <c r="N144" s="43">
        <f>+CENTRAL!N89</f>
        <v>0</v>
      </c>
      <c r="O144" s="43">
        <f>+CENTRAL!O89</f>
        <v>0</v>
      </c>
      <c r="P144" s="43">
        <f>+CENTRAL!P89</f>
        <v>0</v>
      </c>
      <c r="Q144" s="43">
        <f t="shared" si="16"/>
        <v>0</v>
      </c>
      <c r="R144" s="43"/>
    </row>
    <row r="145" spans="2:18" x14ac:dyDescent="0.25">
      <c r="B145" s="40" t="s">
        <v>86</v>
      </c>
      <c r="C145" s="99">
        <f>+CENTRAL!C90+ARROYOS!C49+MEDICOOP!C84+FARMACUMBRE!C34+'FARMACUMBRE AYE'!C31</f>
        <v>10416851.168000001</v>
      </c>
      <c r="D145" s="43">
        <f t="shared" si="14"/>
        <v>868070.93066666683</v>
      </c>
      <c r="E145" s="43">
        <f>+CENTRAL!E90+ARROYOS!E49+MEDICOOP!E84+FARMACUMBRE!E34+'FARMACUMBRE AYE'!E31</f>
        <v>0</v>
      </c>
      <c r="F145" s="43">
        <f>+CENTRAL!F90+ARROYOS!F49+MEDICOOP!F84+FARMACUMBRE!F34+'FARMACUMBRE AYE'!F31</f>
        <v>0</v>
      </c>
      <c r="G145" s="43">
        <f>+CENTRAL!G90+ARROYOS!G49+MEDICOOP!G84+FARMACUMBRE!G34+'FARMACUMBRE AYE'!G31</f>
        <v>0</v>
      </c>
      <c r="H145" s="43">
        <f>+CENTRAL!H90+ARROYOS!H49+MEDICOOP!H84+FARMACUMBRE!H34+'FARMACUMBRE AYE'!H31</f>
        <v>0</v>
      </c>
      <c r="I145" s="43">
        <f>+CENTRAL!I90+ARROYOS!I49+MEDICOOP!I84+FARMACUMBRE!I34+'FARMACUMBRE AYE'!I31</f>
        <v>0</v>
      </c>
      <c r="J145" s="43">
        <f>+CENTRAL!J90+ARROYOS!J49+MEDICOOP!J84+FARMACUMBRE!J34+'FARMACUMBRE AYE'!J31</f>
        <v>0</v>
      </c>
      <c r="K145" s="43">
        <f>+CENTRAL!K90+ARROYOS!K49+MEDICOOP!K84+FARMACUMBRE!K34+'FARMACUMBRE AYE'!K31</f>
        <v>0</v>
      </c>
      <c r="L145" s="43">
        <f>+CENTRAL!L90+ARROYOS!L49+MEDICOOP!L84+FARMACUMBRE!L34+'FARMACUMBRE AYE'!L31</f>
        <v>0</v>
      </c>
      <c r="M145" s="43">
        <f>+CENTRAL!M90+ARROYOS!M49+MEDICOOP!M84+FARMACUMBRE!M34+'FARMACUMBRE AYE'!M31</f>
        <v>0</v>
      </c>
      <c r="N145" s="43">
        <f>+CENTRAL!N90+ARROYOS!N49+MEDICOOP!N84+FARMACUMBRE!N34+'FARMACUMBRE AYE'!N31</f>
        <v>0</v>
      </c>
      <c r="O145" s="43">
        <f>+CENTRAL!O90+ARROYOS!O49+MEDICOOP!O84+FARMACUMBRE!O34+'FARMACUMBRE AYE'!O31</f>
        <v>0</v>
      </c>
      <c r="P145" s="43">
        <f>+CENTRAL!P90+ARROYOS!P49+MEDICOOP!P84+FARMACUMBRE!P34+'FARMACUMBRE AYE'!P31</f>
        <v>0</v>
      </c>
      <c r="Q145" s="43">
        <f t="shared" si="16"/>
        <v>0</v>
      </c>
      <c r="R145" s="43"/>
    </row>
    <row r="146" spans="2:18" x14ac:dyDescent="0.25">
      <c r="B146" s="40" t="s">
        <v>87</v>
      </c>
      <c r="C146" s="99">
        <f>+CENTRAL!C91</f>
        <v>7920000.0000000009</v>
      </c>
      <c r="D146" s="43">
        <f t="shared" ref="D146:D162" si="17">C146/12</f>
        <v>660000.00000000012</v>
      </c>
      <c r="E146" s="43">
        <f>+CENTRAL!E91</f>
        <v>0</v>
      </c>
      <c r="F146" s="43">
        <f>+CENTRAL!F91</f>
        <v>0</v>
      </c>
      <c r="G146" s="43">
        <f>+CENTRAL!G91</f>
        <v>0</v>
      </c>
      <c r="H146" s="43">
        <f>+CENTRAL!H91</f>
        <v>0</v>
      </c>
      <c r="I146" s="43">
        <f>+CENTRAL!I91</f>
        <v>0</v>
      </c>
      <c r="J146" s="43">
        <f>+CENTRAL!J91</f>
        <v>0</v>
      </c>
      <c r="K146" s="43">
        <f>+CENTRAL!K91</f>
        <v>0</v>
      </c>
      <c r="L146" s="43">
        <f>+CENTRAL!L91</f>
        <v>0</v>
      </c>
      <c r="M146" s="43">
        <f>+CENTRAL!M91</f>
        <v>0</v>
      </c>
      <c r="N146" s="43">
        <f>+CENTRAL!N91</f>
        <v>0</v>
      </c>
      <c r="O146" s="43">
        <f>+CENTRAL!O91</f>
        <v>0</v>
      </c>
      <c r="P146" s="43">
        <f>+CENTRAL!P91</f>
        <v>0</v>
      </c>
      <c r="Q146" s="43">
        <f t="shared" si="16"/>
        <v>0</v>
      </c>
      <c r="R146" s="43"/>
    </row>
    <row r="147" spans="2:18" x14ac:dyDescent="0.25">
      <c r="B147" s="40" t="s">
        <v>88</v>
      </c>
      <c r="C147" s="99">
        <f>+CENTRAL!C92+ARROYOS!C54+MEDICOOP!C88+FARMACUMBRE!C37+'FARMACUMBRE AYE'!C34</f>
        <v>45440000</v>
      </c>
      <c r="D147" s="43">
        <f t="shared" si="17"/>
        <v>3786666.6666666665</v>
      </c>
      <c r="E147" s="43">
        <f>+CENTRAL!E92+ARROYOS!E54+MEDICOOP!E88+FARMACUMBRE!E37+'FARMACUMBRE AYE'!E34</f>
        <v>0</v>
      </c>
      <c r="F147" s="43">
        <f>+CENTRAL!F92+ARROYOS!F54+MEDICOOP!F88+FARMACUMBRE!F37+'FARMACUMBRE AYE'!F34</f>
        <v>0</v>
      </c>
      <c r="G147" s="43">
        <f>+CENTRAL!G92+ARROYOS!G54+MEDICOOP!G88+FARMACUMBRE!G37+'FARMACUMBRE AYE'!G34</f>
        <v>0</v>
      </c>
      <c r="H147" s="43">
        <f>+CENTRAL!H92+ARROYOS!H54+MEDICOOP!H88+FARMACUMBRE!H37+'FARMACUMBRE AYE'!H34</f>
        <v>0</v>
      </c>
      <c r="I147" s="43">
        <f>+CENTRAL!I92+ARROYOS!I54+MEDICOOP!I88+FARMACUMBRE!I37+'FARMACUMBRE AYE'!I34</f>
        <v>0</v>
      </c>
      <c r="J147" s="43">
        <f>+CENTRAL!J92+ARROYOS!J54+MEDICOOP!J88+FARMACUMBRE!J37+'FARMACUMBRE AYE'!J34</f>
        <v>0</v>
      </c>
      <c r="K147" s="43">
        <f>+CENTRAL!K92+ARROYOS!K54+MEDICOOP!K88+FARMACUMBRE!K37+'FARMACUMBRE AYE'!K34</f>
        <v>0</v>
      </c>
      <c r="L147" s="43">
        <f>+CENTRAL!L92+ARROYOS!L54+MEDICOOP!L88+FARMACUMBRE!L37+'FARMACUMBRE AYE'!L34</f>
        <v>0</v>
      </c>
      <c r="M147" s="43">
        <f>+CENTRAL!M92+ARROYOS!M54+MEDICOOP!M88+FARMACUMBRE!M37+'FARMACUMBRE AYE'!M34</f>
        <v>0</v>
      </c>
      <c r="N147" s="43">
        <f>+CENTRAL!N92+ARROYOS!N54+MEDICOOP!N88+FARMACUMBRE!N37+'FARMACUMBRE AYE'!N34</f>
        <v>0</v>
      </c>
      <c r="O147" s="43">
        <f>+CENTRAL!O92+ARROYOS!O54+MEDICOOP!O88+FARMACUMBRE!O37+'FARMACUMBRE AYE'!O34</f>
        <v>0</v>
      </c>
      <c r="P147" s="43">
        <f>+CENTRAL!P92+ARROYOS!P54+MEDICOOP!P88+FARMACUMBRE!P37+'FARMACUMBRE AYE'!P34</f>
        <v>0</v>
      </c>
      <c r="Q147" s="43">
        <f t="shared" si="16"/>
        <v>0</v>
      </c>
      <c r="R147" s="43"/>
    </row>
    <row r="148" spans="2:18" x14ac:dyDescent="0.25">
      <c r="B148" s="40" t="s">
        <v>201</v>
      </c>
      <c r="C148" s="99">
        <f>+CENTRAL!C93+ARROYOS!C44+MEDICOOP!C89+FARMACUMBRE!C38+'FARMACUMBRE AYE'!C35</f>
        <v>19983121.591666669</v>
      </c>
      <c r="D148" s="43">
        <f t="shared" si="17"/>
        <v>1665260.1326388891</v>
      </c>
      <c r="E148" s="43">
        <f>+CENTRAL!E93+ARROYOS!E44+MEDICOOP!E89+FARMACUMBRE!E38+'FARMACUMBRE AYE'!E35</f>
        <v>0</v>
      </c>
      <c r="F148" s="43">
        <f>+CENTRAL!F93+ARROYOS!F44+MEDICOOP!F89+FARMACUMBRE!F38+'FARMACUMBRE AYE'!F35</f>
        <v>0</v>
      </c>
      <c r="G148" s="43">
        <f>+CENTRAL!G93+ARROYOS!G44+MEDICOOP!G89+FARMACUMBRE!G38+'FARMACUMBRE AYE'!G35</f>
        <v>0</v>
      </c>
      <c r="H148" s="43">
        <f>+CENTRAL!H93+ARROYOS!H44+MEDICOOP!H89+FARMACUMBRE!H38+'FARMACUMBRE AYE'!H35</f>
        <v>0</v>
      </c>
      <c r="I148" s="43">
        <f>+CENTRAL!I93+ARROYOS!I44+MEDICOOP!I89+FARMACUMBRE!I38+'FARMACUMBRE AYE'!I35</f>
        <v>0</v>
      </c>
      <c r="J148" s="43">
        <f>+CENTRAL!J93+ARROYOS!J44+MEDICOOP!J89+FARMACUMBRE!J38+'FARMACUMBRE AYE'!J35</f>
        <v>0</v>
      </c>
      <c r="K148" s="43">
        <f>+CENTRAL!K93+ARROYOS!K44+MEDICOOP!K89+FARMACUMBRE!K38+'FARMACUMBRE AYE'!K35</f>
        <v>0</v>
      </c>
      <c r="L148" s="43">
        <f>+CENTRAL!L93+ARROYOS!L44+MEDICOOP!L89+FARMACUMBRE!L38+'FARMACUMBRE AYE'!L35</f>
        <v>0</v>
      </c>
      <c r="M148" s="43">
        <f>+CENTRAL!M93+ARROYOS!M44+MEDICOOP!M89+FARMACUMBRE!M38+'FARMACUMBRE AYE'!M35</f>
        <v>0</v>
      </c>
      <c r="N148" s="43">
        <f>+CENTRAL!N93+ARROYOS!N44+MEDICOOP!N89+FARMACUMBRE!N38+'FARMACUMBRE AYE'!N35</f>
        <v>0</v>
      </c>
      <c r="O148" s="43">
        <f>+CENTRAL!O93+ARROYOS!O44+MEDICOOP!O89+FARMACUMBRE!O38+'FARMACUMBRE AYE'!O35</f>
        <v>0</v>
      </c>
      <c r="P148" s="43">
        <f>+CENTRAL!P93+ARROYOS!P44+MEDICOOP!P89+FARMACUMBRE!P38+'FARMACUMBRE AYE'!P35</f>
        <v>0</v>
      </c>
      <c r="Q148" s="43">
        <f t="shared" si="16"/>
        <v>0</v>
      </c>
      <c r="R148" s="43"/>
    </row>
    <row r="149" spans="2:18" x14ac:dyDescent="0.25">
      <c r="B149" s="40" t="s">
        <v>89</v>
      </c>
      <c r="C149" s="99">
        <f>+CENTRAL!C94+ARROYOS!C58</f>
        <v>26000000</v>
      </c>
      <c r="D149" s="43">
        <f t="shared" si="17"/>
        <v>2166666.6666666665</v>
      </c>
      <c r="E149" s="43">
        <f>+CENTRAL!E94+ARROYOS!E58</f>
        <v>0</v>
      </c>
      <c r="F149" s="43">
        <f>+CENTRAL!F94+ARROYOS!F58</f>
        <v>0</v>
      </c>
      <c r="G149" s="43">
        <f>+CENTRAL!G94+ARROYOS!G58</f>
        <v>0</v>
      </c>
      <c r="H149" s="43">
        <f>+CENTRAL!H94+ARROYOS!H58</f>
        <v>0</v>
      </c>
      <c r="I149" s="43">
        <f>+CENTRAL!I94+ARROYOS!I58</f>
        <v>0</v>
      </c>
      <c r="J149" s="43">
        <f>+CENTRAL!J94+ARROYOS!J58</f>
        <v>0</v>
      </c>
      <c r="K149" s="43">
        <f>+CENTRAL!K94+ARROYOS!K58</f>
        <v>0</v>
      </c>
      <c r="L149" s="43">
        <f>+CENTRAL!L94+ARROYOS!L58</f>
        <v>0</v>
      </c>
      <c r="M149" s="43">
        <f>+CENTRAL!M94+ARROYOS!M58</f>
        <v>0</v>
      </c>
      <c r="N149" s="43">
        <f>+CENTRAL!N94+ARROYOS!N58</f>
        <v>0</v>
      </c>
      <c r="O149" s="43">
        <f>+CENTRAL!O94+ARROYOS!O58</f>
        <v>0</v>
      </c>
      <c r="P149" s="43">
        <f>+CENTRAL!P94+ARROYOS!P58</f>
        <v>0</v>
      </c>
      <c r="Q149" s="43">
        <f t="shared" si="16"/>
        <v>0</v>
      </c>
      <c r="R149" s="43"/>
    </row>
    <row r="150" spans="2:18" x14ac:dyDescent="0.25">
      <c r="B150" s="40" t="s">
        <v>90</v>
      </c>
      <c r="C150" s="99">
        <f>+CENTRAL!C95+MEDICOOP!C83+FARMACUMBRE!C33+'FARMACUMBRE AYE'!C30</f>
        <v>21620000</v>
      </c>
      <c r="D150" s="43">
        <f t="shared" si="17"/>
        <v>1801666.6666666667</v>
      </c>
      <c r="E150" s="43">
        <f>+CENTRAL!E95+MEDICOOP!E83+FARMACUMBRE!E33+'FARMACUMBRE AYE'!E30</f>
        <v>0</v>
      </c>
      <c r="F150" s="43">
        <f>+CENTRAL!F95+MEDICOOP!F83+FARMACUMBRE!F33+'FARMACUMBRE AYE'!F30</f>
        <v>0</v>
      </c>
      <c r="G150" s="43">
        <f>+CENTRAL!G95+MEDICOOP!G83+FARMACUMBRE!G33+'FARMACUMBRE AYE'!G30</f>
        <v>0</v>
      </c>
      <c r="H150" s="43">
        <f>+CENTRAL!H95+MEDICOOP!H83+FARMACUMBRE!H33+'FARMACUMBRE AYE'!H30</f>
        <v>0</v>
      </c>
      <c r="I150" s="43">
        <f>+CENTRAL!I95+MEDICOOP!I83+FARMACUMBRE!I33+'FARMACUMBRE AYE'!I30</f>
        <v>0</v>
      </c>
      <c r="J150" s="43">
        <f>+CENTRAL!J95+MEDICOOP!J83+FARMACUMBRE!J33+'FARMACUMBRE AYE'!J30</f>
        <v>0</v>
      </c>
      <c r="K150" s="43">
        <f>+CENTRAL!K95+MEDICOOP!K83+FARMACUMBRE!K33+'FARMACUMBRE AYE'!K30</f>
        <v>0</v>
      </c>
      <c r="L150" s="43">
        <f>+CENTRAL!L95+MEDICOOP!L83+FARMACUMBRE!L33+'FARMACUMBRE AYE'!L30</f>
        <v>0</v>
      </c>
      <c r="M150" s="43">
        <f>+CENTRAL!M95+MEDICOOP!M83+FARMACUMBRE!M33+'FARMACUMBRE AYE'!M30</f>
        <v>0</v>
      </c>
      <c r="N150" s="43">
        <f>+CENTRAL!N95+MEDICOOP!N83+FARMACUMBRE!N33+'FARMACUMBRE AYE'!N30</f>
        <v>0</v>
      </c>
      <c r="O150" s="43">
        <f>+CENTRAL!O95+MEDICOOP!O83+FARMACUMBRE!O33+'FARMACUMBRE AYE'!O30</f>
        <v>0</v>
      </c>
      <c r="P150" s="43">
        <f>+CENTRAL!P95+MEDICOOP!P83+FARMACUMBRE!P33+'FARMACUMBRE AYE'!P30</f>
        <v>0</v>
      </c>
      <c r="Q150" s="43">
        <f t="shared" si="16"/>
        <v>0</v>
      </c>
      <c r="R150" s="43"/>
    </row>
    <row r="151" spans="2:18" x14ac:dyDescent="0.25">
      <c r="B151" s="40" t="s">
        <v>92</v>
      </c>
      <c r="C151" s="99">
        <f>+CENTRAL!C96+ARROYOS!C52+MEDICOOP!C90+FARMACUMBRE!C39</f>
        <v>112040000</v>
      </c>
      <c r="D151" s="43">
        <f t="shared" si="17"/>
        <v>9336666.666666666</v>
      </c>
      <c r="E151" s="43">
        <f>+CENTRAL!E96+ARROYOS!E52+MEDICOOP!E90+FARMACUMBRE!E39</f>
        <v>0</v>
      </c>
      <c r="F151" s="43">
        <f>+CENTRAL!F96+ARROYOS!F52+MEDICOOP!F90+FARMACUMBRE!F39</f>
        <v>0</v>
      </c>
      <c r="G151" s="43">
        <f>+CENTRAL!G96+ARROYOS!G52+MEDICOOP!G90+FARMACUMBRE!G39</f>
        <v>0</v>
      </c>
      <c r="H151" s="43">
        <f>+CENTRAL!H96+ARROYOS!H52+MEDICOOP!H90+FARMACUMBRE!H39</f>
        <v>0</v>
      </c>
      <c r="I151" s="43">
        <f>+CENTRAL!I96+ARROYOS!I52+MEDICOOP!I90+FARMACUMBRE!I39</f>
        <v>0</v>
      </c>
      <c r="J151" s="43">
        <f>+CENTRAL!J96+ARROYOS!J52+MEDICOOP!J90+FARMACUMBRE!J39</f>
        <v>0</v>
      </c>
      <c r="K151" s="43">
        <f>+CENTRAL!K96+ARROYOS!K52+MEDICOOP!K90+FARMACUMBRE!K39</f>
        <v>0</v>
      </c>
      <c r="L151" s="43">
        <f>+CENTRAL!L96+ARROYOS!L52+MEDICOOP!L90+FARMACUMBRE!L39</f>
        <v>0</v>
      </c>
      <c r="M151" s="43">
        <f>+CENTRAL!M96+ARROYOS!M52+MEDICOOP!M90+FARMACUMBRE!M39</f>
        <v>0</v>
      </c>
      <c r="N151" s="43">
        <f>+CENTRAL!N96+ARROYOS!N52+MEDICOOP!N90+FARMACUMBRE!N39</f>
        <v>0</v>
      </c>
      <c r="O151" s="43">
        <f>+CENTRAL!O96+ARROYOS!O52+MEDICOOP!O90+FARMACUMBRE!O39</f>
        <v>0</v>
      </c>
      <c r="P151" s="43">
        <f>+CENTRAL!P96+ARROYOS!P52+MEDICOOP!P90+FARMACUMBRE!P39</f>
        <v>0</v>
      </c>
      <c r="Q151" s="43">
        <f t="shared" si="16"/>
        <v>0</v>
      </c>
      <c r="R151" s="43"/>
    </row>
    <row r="152" spans="2:18" x14ac:dyDescent="0.25">
      <c r="B152" s="40" t="s">
        <v>91</v>
      </c>
      <c r="C152" s="99">
        <f>+CENTRAL!C97</f>
        <v>3500000</v>
      </c>
      <c r="D152" s="43">
        <f t="shared" si="17"/>
        <v>291666.66666666669</v>
      </c>
      <c r="E152" s="43">
        <f>+CENTRAL!E97</f>
        <v>0</v>
      </c>
      <c r="F152" s="43">
        <f>+CENTRAL!F97</f>
        <v>0</v>
      </c>
      <c r="G152" s="43">
        <f>+CENTRAL!G97</f>
        <v>0</v>
      </c>
      <c r="H152" s="43">
        <f>+CENTRAL!H97</f>
        <v>0</v>
      </c>
      <c r="I152" s="43">
        <f>+CENTRAL!I97</f>
        <v>0</v>
      </c>
      <c r="J152" s="43">
        <f>+CENTRAL!J97</f>
        <v>0</v>
      </c>
      <c r="K152" s="43">
        <f>+CENTRAL!K97</f>
        <v>0</v>
      </c>
      <c r="L152" s="43">
        <f>+CENTRAL!L97</f>
        <v>0</v>
      </c>
      <c r="M152" s="43">
        <f>+CENTRAL!M97</f>
        <v>0</v>
      </c>
      <c r="N152" s="43">
        <f>+CENTRAL!N97</f>
        <v>0</v>
      </c>
      <c r="O152" s="43">
        <f>+CENTRAL!O97</f>
        <v>0</v>
      </c>
      <c r="P152" s="43">
        <f>+CENTRAL!P97</f>
        <v>0</v>
      </c>
      <c r="Q152" s="43">
        <f t="shared" si="16"/>
        <v>0</v>
      </c>
      <c r="R152" s="43"/>
    </row>
    <row r="153" spans="2:18" x14ac:dyDescent="0.25">
      <c r="B153" s="40" t="s">
        <v>93</v>
      </c>
      <c r="C153" s="99">
        <f>+CENTRAL!C98+ARROYOS!C53+MEDICOOP!C93+FARMACUMBRE!C40+'FARMACUMBRE AYE'!C36</f>
        <v>14379738.655999999</v>
      </c>
      <c r="D153" s="43">
        <f t="shared" si="17"/>
        <v>1198311.5546666665</v>
      </c>
      <c r="E153" s="43">
        <f>+CENTRAL!E98+ARROYOS!E53+MEDICOOP!E93+FARMACUMBRE!E40+'FARMACUMBRE AYE'!E36</f>
        <v>0</v>
      </c>
      <c r="F153" s="43">
        <f>+CENTRAL!F98+ARROYOS!F53+MEDICOOP!F93+FARMACUMBRE!F40+'FARMACUMBRE AYE'!F36</f>
        <v>0</v>
      </c>
      <c r="G153" s="43">
        <f>+CENTRAL!G98+ARROYOS!G53+MEDICOOP!G93+FARMACUMBRE!G40+'FARMACUMBRE AYE'!G36</f>
        <v>0</v>
      </c>
      <c r="H153" s="43">
        <f>+CENTRAL!H98+ARROYOS!H53+MEDICOOP!H93+FARMACUMBRE!H40+'FARMACUMBRE AYE'!H36</f>
        <v>0</v>
      </c>
      <c r="I153" s="43">
        <f>+CENTRAL!I98+ARROYOS!I53+MEDICOOP!I93+FARMACUMBRE!I40+'FARMACUMBRE AYE'!I36</f>
        <v>0</v>
      </c>
      <c r="J153" s="43">
        <f>+CENTRAL!J98+ARROYOS!J53+MEDICOOP!J93+FARMACUMBRE!J40+'FARMACUMBRE AYE'!J36</f>
        <v>0</v>
      </c>
      <c r="K153" s="43">
        <f>+CENTRAL!K98+ARROYOS!K53+MEDICOOP!K93+FARMACUMBRE!K40+'FARMACUMBRE AYE'!K36</f>
        <v>0</v>
      </c>
      <c r="L153" s="43">
        <f>+CENTRAL!L98+ARROYOS!L53+MEDICOOP!L93+FARMACUMBRE!L40+'FARMACUMBRE AYE'!L36</f>
        <v>0</v>
      </c>
      <c r="M153" s="43">
        <f>+CENTRAL!M98+ARROYOS!M53+MEDICOOP!M93+FARMACUMBRE!M40+'FARMACUMBRE AYE'!M36</f>
        <v>0</v>
      </c>
      <c r="N153" s="43">
        <f>+CENTRAL!N98+ARROYOS!N53+MEDICOOP!N93+FARMACUMBRE!N40+'FARMACUMBRE AYE'!N36</f>
        <v>0</v>
      </c>
      <c r="O153" s="43">
        <f>+CENTRAL!O98+ARROYOS!O53+MEDICOOP!O93+FARMACUMBRE!O40+'FARMACUMBRE AYE'!O36</f>
        <v>0</v>
      </c>
      <c r="P153" s="43">
        <f>+CENTRAL!P98+ARROYOS!P53+MEDICOOP!P93+FARMACUMBRE!P40+'FARMACUMBRE AYE'!P36</f>
        <v>0</v>
      </c>
      <c r="Q153" s="43">
        <f t="shared" si="16"/>
        <v>0</v>
      </c>
      <c r="R153" s="43"/>
    </row>
    <row r="154" spans="2:18" x14ac:dyDescent="0.25">
      <c r="B154" s="40" t="s">
        <v>202</v>
      </c>
      <c r="C154" s="99">
        <f>+MEDICOOP!C94</f>
        <v>1500000</v>
      </c>
      <c r="D154" s="43">
        <f t="shared" si="17"/>
        <v>125000</v>
      </c>
      <c r="E154" s="43">
        <f>+MEDICOOP!E94</f>
        <v>0</v>
      </c>
      <c r="F154" s="43">
        <f>+MEDICOOP!F94</f>
        <v>0</v>
      </c>
      <c r="G154" s="43">
        <f>+MEDICOOP!G94</f>
        <v>0</v>
      </c>
      <c r="H154" s="43">
        <f>+MEDICOOP!H94</f>
        <v>0</v>
      </c>
      <c r="I154" s="43">
        <f>+MEDICOOP!I94</f>
        <v>0</v>
      </c>
      <c r="J154" s="43">
        <f>+MEDICOOP!J94</f>
        <v>0</v>
      </c>
      <c r="K154" s="43">
        <f>+MEDICOOP!K94</f>
        <v>0</v>
      </c>
      <c r="L154" s="43">
        <f>+MEDICOOP!L94</f>
        <v>0</v>
      </c>
      <c r="M154" s="43">
        <f>+MEDICOOP!M94</f>
        <v>0</v>
      </c>
      <c r="N154" s="43">
        <f>+MEDICOOP!N94</f>
        <v>0</v>
      </c>
      <c r="O154" s="43">
        <f>+MEDICOOP!O94</f>
        <v>0</v>
      </c>
      <c r="P154" s="43">
        <f>+MEDICOOP!P94</f>
        <v>0</v>
      </c>
      <c r="Q154" s="43">
        <f t="shared" si="16"/>
        <v>0</v>
      </c>
      <c r="R154" s="43"/>
    </row>
    <row r="155" spans="2:18" x14ac:dyDescent="0.25">
      <c r="B155" s="40" t="s">
        <v>199</v>
      </c>
      <c r="C155" s="99">
        <f>+CENTRAL!C99+ARROYOS!C55</f>
        <v>45600000</v>
      </c>
      <c r="D155" s="43">
        <f t="shared" si="17"/>
        <v>3800000</v>
      </c>
      <c r="E155" s="43">
        <f>+CENTRAL!E99+ARROYOS!E55</f>
        <v>0</v>
      </c>
      <c r="F155" s="43">
        <f>+CENTRAL!F99+ARROYOS!F55</f>
        <v>0</v>
      </c>
      <c r="G155" s="43">
        <f>+CENTRAL!G99+ARROYOS!G55</f>
        <v>0</v>
      </c>
      <c r="H155" s="43">
        <f>+CENTRAL!H99+ARROYOS!H55</f>
        <v>0</v>
      </c>
      <c r="I155" s="43">
        <f>+CENTRAL!I99+ARROYOS!I55</f>
        <v>0</v>
      </c>
      <c r="J155" s="43">
        <f>+CENTRAL!J99+ARROYOS!J55</f>
        <v>0</v>
      </c>
      <c r="K155" s="43">
        <f>+CENTRAL!K99+ARROYOS!K55</f>
        <v>0</v>
      </c>
      <c r="L155" s="43">
        <f>+CENTRAL!L99+ARROYOS!L55</f>
        <v>0</v>
      </c>
      <c r="M155" s="43">
        <f>+CENTRAL!M99+ARROYOS!M55</f>
        <v>0</v>
      </c>
      <c r="N155" s="43">
        <f>+CENTRAL!N99+ARROYOS!N55</f>
        <v>0</v>
      </c>
      <c r="O155" s="43">
        <f>+CENTRAL!O99+ARROYOS!O55</f>
        <v>0</v>
      </c>
      <c r="P155" s="43">
        <f>+CENTRAL!P99+ARROYOS!P55</f>
        <v>0</v>
      </c>
      <c r="Q155" s="43">
        <f t="shared" si="16"/>
        <v>0</v>
      </c>
      <c r="R155" s="43"/>
    </row>
    <row r="156" spans="2:18" x14ac:dyDescent="0.25">
      <c r="B156" s="40" t="s">
        <v>227</v>
      </c>
      <c r="C156" s="99">
        <f>+CENTRAL!C100</f>
        <v>15000000</v>
      </c>
      <c r="D156" s="43">
        <f t="shared" si="17"/>
        <v>1250000</v>
      </c>
      <c r="E156" s="43">
        <f>+CENTRAL!E100</f>
        <v>0</v>
      </c>
      <c r="F156" s="43">
        <f>+CENTRAL!F100</f>
        <v>0</v>
      </c>
      <c r="G156" s="43">
        <f>+CENTRAL!G100</f>
        <v>0</v>
      </c>
      <c r="H156" s="43">
        <f>+CENTRAL!H100</f>
        <v>0</v>
      </c>
      <c r="I156" s="43">
        <f>+CENTRAL!I100</f>
        <v>0</v>
      </c>
      <c r="J156" s="43">
        <f>+CENTRAL!J100</f>
        <v>0</v>
      </c>
      <c r="K156" s="43">
        <f>+CENTRAL!K100</f>
        <v>0</v>
      </c>
      <c r="L156" s="43">
        <f>+CENTRAL!L100</f>
        <v>0</v>
      </c>
      <c r="M156" s="43">
        <f>+CENTRAL!M100</f>
        <v>0</v>
      </c>
      <c r="N156" s="43">
        <f>+CENTRAL!N100</f>
        <v>0</v>
      </c>
      <c r="O156" s="43">
        <f>+CENTRAL!O100</f>
        <v>0</v>
      </c>
      <c r="P156" s="43">
        <f>+CENTRAL!P100</f>
        <v>0</v>
      </c>
      <c r="Q156" s="43">
        <f t="shared" si="16"/>
        <v>0</v>
      </c>
      <c r="R156" s="43"/>
    </row>
    <row r="157" spans="2:18" x14ac:dyDescent="0.25">
      <c r="B157" s="40" t="s">
        <v>228</v>
      </c>
      <c r="C157" s="99">
        <f>+CENTRAL!C101</f>
        <v>25000000</v>
      </c>
      <c r="D157" s="43"/>
      <c r="E157" s="43">
        <f>+CENTRAL!E101</f>
        <v>0</v>
      </c>
      <c r="F157" s="43">
        <f>+CENTRAL!F101</f>
        <v>0</v>
      </c>
      <c r="G157" s="43">
        <f>+CENTRAL!G101</f>
        <v>0</v>
      </c>
      <c r="H157" s="43">
        <f>+CENTRAL!H101</f>
        <v>0</v>
      </c>
      <c r="I157" s="43">
        <f>+CENTRAL!I101</f>
        <v>0</v>
      </c>
      <c r="J157" s="43">
        <f>+CENTRAL!J101</f>
        <v>0</v>
      </c>
      <c r="K157" s="43">
        <f>+CENTRAL!K101</f>
        <v>0</v>
      </c>
      <c r="L157" s="43">
        <f>+CENTRAL!L101</f>
        <v>0</v>
      </c>
      <c r="M157" s="43">
        <f>+CENTRAL!M101</f>
        <v>0</v>
      </c>
      <c r="N157" s="43">
        <f>+CENTRAL!N101</f>
        <v>0</v>
      </c>
      <c r="O157" s="43">
        <f>+CENTRAL!O101</f>
        <v>0</v>
      </c>
      <c r="P157" s="43">
        <f>+CENTRAL!P101</f>
        <v>0</v>
      </c>
      <c r="Q157" s="43">
        <f t="shared" si="16"/>
        <v>0</v>
      </c>
      <c r="R157" s="43"/>
    </row>
    <row r="158" spans="2:18" x14ac:dyDescent="0.25">
      <c r="B158" s="40" t="s">
        <v>177</v>
      </c>
      <c r="C158" s="99">
        <f>+FARMACUMBRE!C42+'FARMACUMBRE AYE'!C38</f>
        <v>19200000</v>
      </c>
      <c r="D158" s="43">
        <f t="shared" si="17"/>
        <v>1600000</v>
      </c>
      <c r="E158" s="43">
        <f>+FARMACUMBRE!E42+'FARMACUMBRE AYE'!E38</f>
        <v>0</v>
      </c>
      <c r="F158" s="43">
        <f>+FARMACUMBRE!F42+'FARMACUMBRE AYE'!F38</f>
        <v>0</v>
      </c>
      <c r="G158" s="43">
        <f>+FARMACUMBRE!G42+'FARMACUMBRE AYE'!G38</f>
        <v>0</v>
      </c>
      <c r="H158" s="43">
        <f>+FARMACUMBRE!H42+'FARMACUMBRE AYE'!H38</f>
        <v>0</v>
      </c>
      <c r="I158" s="43">
        <f>+FARMACUMBRE!I42+'FARMACUMBRE AYE'!I38</f>
        <v>0</v>
      </c>
      <c r="J158" s="43">
        <f>+FARMACUMBRE!J42+'FARMACUMBRE AYE'!J38</f>
        <v>0</v>
      </c>
      <c r="K158" s="43">
        <f>+FARMACUMBRE!K42+'FARMACUMBRE AYE'!K38</f>
        <v>0</v>
      </c>
      <c r="L158" s="43">
        <f>+FARMACUMBRE!L42+'FARMACUMBRE AYE'!L38</f>
        <v>0</v>
      </c>
      <c r="M158" s="43">
        <f>+FARMACUMBRE!M42+'FARMACUMBRE AYE'!M38</f>
        <v>0</v>
      </c>
      <c r="N158" s="43">
        <f>+FARMACUMBRE!N42+'FARMACUMBRE AYE'!N38</f>
        <v>0</v>
      </c>
      <c r="O158" s="43">
        <f>+FARMACUMBRE!O42+'FARMACUMBRE AYE'!O38</f>
        <v>0</v>
      </c>
      <c r="P158" s="43">
        <f>+FARMACUMBRE!P42+'FARMACUMBRE AYE'!P38</f>
        <v>0</v>
      </c>
      <c r="Q158" s="43">
        <f t="shared" si="16"/>
        <v>0</v>
      </c>
      <c r="R158" s="43"/>
    </row>
    <row r="159" spans="2:18" x14ac:dyDescent="0.25">
      <c r="B159" s="40" t="s">
        <v>200</v>
      </c>
      <c r="C159" s="99">
        <f>+CENTRAL!C102</f>
        <v>41139306.135299996</v>
      </c>
      <c r="D159" s="43">
        <f t="shared" si="17"/>
        <v>3428275.5112749995</v>
      </c>
      <c r="E159" s="43">
        <f>+CENTRAL!E102</f>
        <v>0</v>
      </c>
      <c r="F159" s="43">
        <f>+CENTRAL!F102</f>
        <v>0</v>
      </c>
      <c r="G159" s="43">
        <f>+CENTRAL!G102</f>
        <v>0</v>
      </c>
      <c r="H159" s="43">
        <f>+CENTRAL!H102</f>
        <v>0</v>
      </c>
      <c r="I159" s="43">
        <f>+CENTRAL!I102</f>
        <v>0</v>
      </c>
      <c r="J159" s="43">
        <f>+CENTRAL!J102</f>
        <v>0</v>
      </c>
      <c r="K159" s="43">
        <f>+CENTRAL!K102</f>
        <v>0</v>
      </c>
      <c r="L159" s="43">
        <f>+CENTRAL!L102</f>
        <v>0</v>
      </c>
      <c r="M159" s="43">
        <f>+CENTRAL!M102</f>
        <v>0</v>
      </c>
      <c r="N159" s="43">
        <f>+CENTRAL!N102</f>
        <v>0</v>
      </c>
      <c r="O159" s="43">
        <f>+CENTRAL!O102</f>
        <v>0</v>
      </c>
      <c r="P159" s="43">
        <f>+CENTRAL!P102</f>
        <v>0</v>
      </c>
      <c r="Q159" s="43">
        <f t="shared" si="16"/>
        <v>0</v>
      </c>
      <c r="R159" s="43"/>
    </row>
    <row r="160" spans="2:18" x14ac:dyDescent="0.25">
      <c r="B160" s="40" t="s">
        <v>94</v>
      </c>
      <c r="C160" s="99">
        <f>+CENTRAL!C103</f>
        <v>15000000</v>
      </c>
      <c r="D160" s="99">
        <f t="shared" si="17"/>
        <v>1250000</v>
      </c>
      <c r="E160" s="99">
        <f>+CENTRAL!E103</f>
        <v>0</v>
      </c>
      <c r="F160" s="99">
        <f>+CENTRAL!F103</f>
        <v>0</v>
      </c>
      <c r="G160" s="99">
        <f>+CENTRAL!G103</f>
        <v>0</v>
      </c>
      <c r="H160" s="99">
        <f>+CENTRAL!H103</f>
        <v>0</v>
      </c>
      <c r="I160" s="99">
        <f>+CENTRAL!I103</f>
        <v>0</v>
      </c>
      <c r="J160" s="99">
        <f>+CENTRAL!J103</f>
        <v>0</v>
      </c>
      <c r="K160" s="99">
        <f>+CENTRAL!K103</f>
        <v>0</v>
      </c>
      <c r="L160" s="99">
        <f>+CENTRAL!L103</f>
        <v>0</v>
      </c>
      <c r="M160" s="99">
        <f>+CENTRAL!M103</f>
        <v>0</v>
      </c>
      <c r="N160" s="99">
        <f>+CENTRAL!N103</f>
        <v>0</v>
      </c>
      <c r="O160" s="99">
        <f>+CENTRAL!O103</f>
        <v>0</v>
      </c>
      <c r="P160" s="99">
        <f>+CENTRAL!P103</f>
        <v>0</v>
      </c>
      <c r="Q160" s="43">
        <f t="shared" si="16"/>
        <v>0</v>
      </c>
      <c r="R160" s="99"/>
    </row>
    <row r="161" spans="2:18" x14ac:dyDescent="0.25">
      <c r="B161" s="40" t="s">
        <v>95</v>
      </c>
      <c r="C161" s="99">
        <f>+CENTRAL!C104+ARROYOS!C56</f>
        <v>120000000</v>
      </c>
      <c r="D161" s="99">
        <f t="shared" si="17"/>
        <v>10000000</v>
      </c>
      <c r="E161" s="99">
        <f>+CENTRAL!E104+ARROYOS!E56</f>
        <v>0</v>
      </c>
      <c r="F161" s="99">
        <f>+CENTRAL!F104+ARROYOS!F56</f>
        <v>0</v>
      </c>
      <c r="G161" s="99">
        <f>+CENTRAL!G104+ARROYOS!G56</f>
        <v>0</v>
      </c>
      <c r="H161" s="99">
        <f>+CENTRAL!H104+ARROYOS!H56</f>
        <v>0</v>
      </c>
      <c r="I161" s="99">
        <f>+CENTRAL!I104+ARROYOS!I56</f>
        <v>0</v>
      </c>
      <c r="J161" s="99">
        <f>+CENTRAL!J104+ARROYOS!J56</f>
        <v>0</v>
      </c>
      <c r="K161" s="99">
        <f>+CENTRAL!K104+ARROYOS!K56</f>
        <v>0</v>
      </c>
      <c r="L161" s="99">
        <f>+CENTRAL!L104+ARROYOS!L56</f>
        <v>0</v>
      </c>
      <c r="M161" s="99">
        <f>+CENTRAL!M104+ARROYOS!M56</f>
        <v>0</v>
      </c>
      <c r="N161" s="99">
        <f>+CENTRAL!N104+ARROYOS!N56</f>
        <v>0</v>
      </c>
      <c r="O161" s="99">
        <f>+CENTRAL!O104+ARROYOS!O56</f>
        <v>0</v>
      </c>
      <c r="P161" s="99">
        <f>+CENTRAL!P104+ARROYOS!P56</f>
        <v>0</v>
      </c>
      <c r="Q161" s="43">
        <f t="shared" si="16"/>
        <v>0</v>
      </c>
      <c r="R161" s="99"/>
    </row>
    <row r="162" spans="2:18" ht="15.75" thickBot="1" x14ac:dyDescent="0.3">
      <c r="B162" s="56" t="str">
        <f>CENTRAL!B105</f>
        <v>Costos y Gastos Country Club</v>
      </c>
      <c r="C162" s="104">
        <f>+CENTRAL!C105</f>
        <v>22235709.650783155</v>
      </c>
      <c r="D162" s="99">
        <f t="shared" si="17"/>
        <v>1852975.8042319296</v>
      </c>
      <c r="E162" s="99">
        <f>+CENTRAL!E105</f>
        <v>0</v>
      </c>
      <c r="F162" s="99">
        <f>+CENTRAL!F105</f>
        <v>0</v>
      </c>
      <c r="G162" s="99">
        <f>+CENTRAL!G105</f>
        <v>0</v>
      </c>
      <c r="H162" s="99">
        <f>+CENTRAL!H105</f>
        <v>0</v>
      </c>
      <c r="I162" s="99">
        <f>+CENTRAL!I105</f>
        <v>0</v>
      </c>
      <c r="J162" s="99">
        <f>+CENTRAL!J105</f>
        <v>0</v>
      </c>
      <c r="K162" s="99">
        <f>+CENTRAL!K105</f>
        <v>0</v>
      </c>
      <c r="L162" s="99">
        <f>+CENTRAL!L105</f>
        <v>0</v>
      </c>
      <c r="M162" s="99">
        <f>+CENTRAL!M105</f>
        <v>0</v>
      </c>
      <c r="N162" s="99">
        <f>+CENTRAL!N105</f>
        <v>0</v>
      </c>
      <c r="O162" s="99">
        <f>+CENTRAL!O105</f>
        <v>0</v>
      </c>
      <c r="P162" s="99">
        <f>+CENTRAL!P105</f>
        <v>0</v>
      </c>
      <c r="Q162" s="99">
        <f>SUM(E162:P162)</f>
        <v>0</v>
      </c>
      <c r="R162" s="99"/>
    </row>
    <row r="163" spans="2:18" s="185" customFormat="1" ht="16.5" thickBot="1" x14ac:dyDescent="0.3">
      <c r="B163" s="186" t="s">
        <v>96</v>
      </c>
      <c r="C163" s="184">
        <f>SUM(C118:C162)</f>
        <v>2269942766.1522956</v>
      </c>
      <c r="D163" s="184">
        <f>SUM(D118:D162)</f>
        <v>187078563.84602457</v>
      </c>
      <c r="E163" s="184">
        <f>SUM(E118:E162)</f>
        <v>0</v>
      </c>
      <c r="F163" s="184">
        <f>SUM(F118:F162)</f>
        <v>0</v>
      </c>
      <c r="G163" s="184">
        <f t="shared" ref="G163:P163" si="18">SUM(G118:G162)</f>
        <v>0</v>
      </c>
      <c r="H163" s="184">
        <f t="shared" si="18"/>
        <v>0</v>
      </c>
      <c r="I163" s="184">
        <f t="shared" si="18"/>
        <v>0</v>
      </c>
      <c r="J163" s="184">
        <f t="shared" si="18"/>
        <v>0</v>
      </c>
      <c r="K163" s="184">
        <f t="shared" si="18"/>
        <v>0</v>
      </c>
      <c r="L163" s="184">
        <f t="shared" si="18"/>
        <v>0</v>
      </c>
      <c r="M163" s="184">
        <f t="shared" si="18"/>
        <v>0</v>
      </c>
      <c r="N163" s="184">
        <f t="shared" si="18"/>
        <v>0</v>
      </c>
      <c r="O163" s="184">
        <f t="shared" si="18"/>
        <v>0</v>
      </c>
      <c r="P163" s="184">
        <f t="shared" si="18"/>
        <v>0</v>
      </c>
      <c r="Q163" s="184">
        <f>SUM(Q118:Q162)</f>
        <v>0</v>
      </c>
      <c r="R163" s="184"/>
    </row>
    <row r="164" spans="2:18" ht="6" customHeight="1" thickBot="1" x14ac:dyDescent="0.3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2:18" x14ac:dyDescent="0.25">
      <c r="B165" s="21" t="s">
        <v>97</v>
      </c>
      <c r="C165" s="39">
        <f>+CENTRAL!C108</f>
        <v>220000000.00000003</v>
      </c>
      <c r="D165" s="39">
        <f>C165/12</f>
        <v>18333333.333333336</v>
      </c>
      <c r="E165" s="39">
        <f>+CENTRAL!E108</f>
        <v>0</v>
      </c>
      <c r="F165" s="39">
        <f>+CENTRAL!F108</f>
        <v>0</v>
      </c>
      <c r="G165" s="39">
        <f>+CENTRAL!G108</f>
        <v>0</v>
      </c>
      <c r="H165" s="39">
        <f>+CENTRAL!H108</f>
        <v>0</v>
      </c>
      <c r="I165" s="39">
        <f>+CENTRAL!I108</f>
        <v>0</v>
      </c>
      <c r="J165" s="39">
        <f>+CENTRAL!J108</f>
        <v>0</v>
      </c>
      <c r="K165" s="39">
        <f>+CENTRAL!K108</f>
        <v>0</v>
      </c>
      <c r="L165" s="39">
        <f>+CENTRAL!L108</f>
        <v>0</v>
      </c>
      <c r="M165" s="39">
        <f>+CENTRAL!M108</f>
        <v>0</v>
      </c>
      <c r="N165" s="39">
        <f>+CENTRAL!N108</f>
        <v>0</v>
      </c>
      <c r="O165" s="39">
        <f>+CENTRAL!O108</f>
        <v>0</v>
      </c>
      <c r="P165" s="39">
        <f>+CENTRAL!P108</f>
        <v>0</v>
      </c>
      <c r="Q165" s="39">
        <f t="shared" ref="Q165:Q167" si="19">SUM(E165:P165)</f>
        <v>0</v>
      </c>
      <c r="R165" s="39"/>
    </row>
    <row r="166" spans="2:18" x14ac:dyDescent="0.25">
      <c r="B166" s="48" t="s">
        <v>98</v>
      </c>
      <c r="C166" s="99">
        <f>+CENTRAL!C109+ARROYOS!C59+'FARMACUMBRE AYE'!C41+37825443-892153</f>
        <v>67397772</v>
      </c>
      <c r="D166" s="99">
        <f>C166/12</f>
        <v>5616481</v>
      </c>
      <c r="E166" s="99">
        <f>+CENTRAL!E109+ARROYOS!E59+'FARMACUMBRE AYE'!E41</f>
        <v>0</v>
      </c>
      <c r="F166" s="99">
        <f>+CENTRAL!F109+ARROYOS!F59+'FARMACUMBRE AYE'!F41</f>
        <v>0</v>
      </c>
      <c r="G166" s="99">
        <f>+CENTRAL!G109+ARROYOS!G59+'FARMACUMBRE AYE'!G41</f>
        <v>0</v>
      </c>
      <c r="H166" s="99">
        <f>+CENTRAL!H109+ARROYOS!H59+'FARMACUMBRE AYE'!H41</f>
        <v>0</v>
      </c>
      <c r="I166" s="99">
        <f>+CENTRAL!I109+ARROYOS!I59+'FARMACUMBRE AYE'!I41</f>
        <v>0</v>
      </c>
      <c r="J166" s="99">
        <f>+CENTRAL!J109+ARROYOS!J59+'FARMACUMBRE AYE'!J41</f>
        <v>0</v>
      </c>
      <c r="K166" s="99">
        <f>+CENTRAL!K109+ARROYOS!K59+'FARMACUMBRE AYE'!K41</f>
        <v>0</v>
      </c>
      <c r="L166" s="99">
        <f>+CENTRAL!L109+ARROYOS!L59+'FARMACUMBRE AYE'!L41</f>
        <v>0</v>
      </c>
      <c r="M166" s="99">
        <f>+CENTRAL!M109+ARROYOS!M59+'FARMACUMBRE AYE'!M41</f>
        <v>0</v>
      </c>
      <c r="N166" s="99">
        <f>+CENTRAL!N109+ARROYOS!N59+'FARMACUMBRE AYE'!N41</f>
        <v>0</v>
      </c>
      <c r="O166" s="99">
        <f>+CENTRAL!O109+ARROYOS!O59+'FARMACUMBRE AYE'!O41</f>
        <v>0</v>
      </c>
      <c r="P166" s="99">
        <f>+CENTRAL!P109+ARROYOS!P59+'FARMACUMBRE AYE'!P41</f>
        <v>0</v>
      </c>
      <c r="Q166" s="99">
        <f>SUM(E166:P166)</f>
        <v>0</v>
      </c>
      <c r="R166" s="99"/>
    </row>
    <row r="167" spans="2:18" x14ac:dyDescent="0.25">
      <c r="B167" s="48" t="s">
        <v>99</v>
      </c>
      <c r="C167" s="99">
        <f>+CENTRAL!C110</f>
        <v>15280300</v>
      </c>
      <c r="D167" s="99">
        <f>C167/12</f>
        <v>1273358.3333333333</v>
      </c>
      <c r="E167" s="99">
        <f>+CENTRAL!E110</f>
        <v>0</v>
      </c>
      <c r="F167" s="99">
        <f>+CENTRAL!F110</f>
        <v>0</v>
      </c>
      <c r="G167" s="99">
        <f>+CENTRAL!G110</f>
        <v>0</v>
      </c>
      <c r="H167" s="99">
        <f>+CENTRAL!H110</f>
        <v>0</v>
      </c>
      <c r="I167" s="99">
        <f>+CENTRAL!I110</f>
        <v>0</v>
      </c>
      <c r="J167" s="99">
        <f>+CENTRAL!J110</f>
        <v>0</v>
      </c>
      <c r="K167" s="99">
        <f>+CENTRAL!K110</f>
        <v>0</v>
      </c>
      <c r="L167" s="99">
        <f>+CENTRAL!L110</f>
        <v>0</v>
      </c>
      <c r="M167" s="99">
        <f>+CENTRAL!M110</f>
        <v>0</v>
      </c>
      <c r="N167" s="99">
        <f>+CENTRAL!N110</f>
        <v>0</v>
      </c>
      <c r="O167" s="99">
        <f>+CENTRAL!O110</f>
        <v>0</v>
      </c>
      <c r="P167" s="99">
        <f>+CENTRAL!P110</f>
        <v>0</v>
      </c>
      <c r="Q167" s="99">
        <f t="shared" si="19"/>
        <v>0</v>
      </c>
      <c r="R167" s="99"/>
    </row>
    <row r="168" spans="2:18" ht="15.75" thickBot="1" x14ac:dyDescent="0.3">
      <c r="B168" s="59" t="s">
        <v>100</v>
      </c>
      <c r="C168" s="57">
        <f>+CENTRAL!C111</f>
        <v>975000</v>
      </c>
      <c r="D168" s="57">
        <f>C168/12</f>
        <v>81250</v>
      </c>
      <c r="E168" s="57">
        <f>+CENTRAL!E111</f>
        <v>0</v>
      </c>
      <c r="F168" s="57">
        <f>+CENTRAL!F111</f>
        <v>0</v>
      </c>
      <c r="G168" s="57">
        <f>+CENTRAL!G111</f>
        <v>0</v>
      </c>
      <c r="H168" s="57">
        <f>+CENTRAL!H111</f>
        <v>0</v>
      </c>
      <c r="I168" s="57">
        <f>+CENTRAL!I111</f>
        <v>0</v>
      </c>
      <c r="J168" s="57">
        <f>+CENTRAL!J111</f>
        <v>0</v>
      </c>
      <c r="K168" s="57">
        <f>+CENTRAL!K111</f>
        <v>0</v>
      </c>
      <c r="L168" s="57">
        <f>+CENTRAL!L111</f>
        <v>0</v>
      </c>
      <c r="M168" s="57">
        <f>+CENTRAL!M111</f>
        <v>0</v>
      </c>
      <c r="N168" s="57">
        <f>+CENTRAL!N111</f>
        <v>0</v>
      </c>
      <c r="O168" s="57">
        <f>+CENTRAL!O111</f>
        <v>0</v>
      </c>
      <c r="P168" s="57">
        <f>+CENTRAL!P111</f>
        <v>0</v>
      </c>
      <c r="Q168" s="57">
        <f>SUM(E168:P168)</f>
        <v>0</v>
      </c>
      <c r="R168" s="57"/>
    </row>
    <row r="169" spans="2:18" s="185" customFormat="1" ht="16.5" thickBot="1" x14ac:dyDescent="0.3">
      <c r="B169" s="186" t="s">
        <v>105</v>
      </c>
      <c r="C169" s="184">
        <f>SUM(C165:C168)</f>
        <v>303653072</v>
      </c>
      <c r="D169" s="184">
        <f>C169/12</f>
        <v>25304422.666666668</v>
      </c>
      <c r="E169" s="184">
        <f>SUM(E165:E168)</f>
        <v>0</v>
      </c>
      <c r="F169" s="184">
        <f t="shared" ref="F169:O169" si="20">SUM(F165:F168)</f>
        <v>0</v>
      </c>
      <c r="G169" s="184">
        <f t="shared" si="20"/>
        <v>0</v>
      </c>
      <c r="H169" s="184">
        <f t="shared" si="20"/>
        <v>0</v>
      </c>
      <c r="I169" s="184">
        <f t="shared" si="20"/>
        <v>0</v>
      </c>
      <c r="J169" s="184">
        <f t="shared" si="20"/>
        <v>0</v>
      </c>
      <c r="K169" s="184">
        <f t="shared" si="20"/>
        <v>0</v>
      </c>
      <c r="L169" s="184">
        <f t="shared" si="20"/>
        <v>0</v>
      </c>
      <c r="M169" s="184">
        <f t="shared" si="20"/>
        <v>0</v>
      </c>
      <c r="N169" s="184">
        <f t="shared" si="20"/>
        <v>0</v>
      </c>
      <c r="O169" s="184">
        <f t="shared" si="20"/>
        <v>0</v>
      </c>
      <c r="P169" s="184">
        <f>SUM(P165:P168)</f>
        <v>0</v>
      </c>
      <c r="Q169" s="184">
        <f>SUM(Q165:Q168)</f>
        <v>0</v>
      </c>
      <c r="R169" s="184"/>
    </row>
    <row r="170" spans="2:18" ht="6.75" customHeight="1" thickBot="1" x14ac:dyDescent="0.3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2:18" s="185" customFormat="1" ht="19.5" thickBot="1" x14ac:dyDescent="0.3">
      <c r="B171" s="189" t="s">
        <v>101</v>
      </c>
      <c r="C171" s="184">
        <f>+C169+C163+C116+C94</f>
        <v>11219055568.659554</v>
      </c>
      <c r="D171" s="184">
        <f>+C171/12</f>
        <v>934921297.38829613</v>
      </c>
      <c r="E171" s="184">
        <f>+E169+E163+E116+E94</f>
        <v>0</v>
      </c>
      <c r="F171" s="184">
        <f t="shared" ref="F171:Q171" si="21">+F169+F163+F116+F94</f>
        <v>0</v>
      </c>
      <c r="G171" s="184">
        <f t="shared" si="21"/>
        <v>0</v>
      </c>
      <c r="H171" s="184">
        <f t="shared" si="21"/>
        <v>0</v>
      </c>
      <c r="I171" s="184">
        <f t="shared" si="21"/>
        <v>0</v>
      </c>
      <c r="J171" s="184">
        <f t="shared" si="21"/>
        <v>0</v>
      </c>
      <c r="K171" s="184">
        <f t="shared" si="21"/>
        <v>0</v>
      </c>
      <c r="L171" s="184">
        <f t="shared" si="21"/>
        <v>0</v>
      </c>
      <c r="M171" s="184">
        <f t="shared" si="21"/>
        <v>0</v>
      </c>
      <c r="N171" s="184">
        <f t="shared" si="21"/>
        <v>0</v>
      </c>
      <c r="O171" s="184">
        <f t="shared" si="21"/>
        <v>0</v>
      </c>
      <c r="P171" s="184">
        <f t="shared" si="21"/>
        <v>0</v>
      </c>
      <c r="Q171" s="184">
        <f t="shared" si="21"/>
        <v>0</v>
      </c>
      <c r="R171" s="184"/>
    </row>
    <row r="172" spans="2:18" s="11" customFormat="1" ht="8.25" customHeight="1" thickBot="1" x14ac:dyDescent="0.35"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 s="187" customFormat="1" ht="19.5" thickBot="1" x14ac:dyDescent="0.35">
      <c r="B173" s="189" t="s">
        <v>104</v>
      </c>
      <c r="C173" s="188">
        <f>+C71-C171</f>
        <v>896267956.78459167</v>
      </c>
      <c r="D173" s="188">
        <f>C173/12</f>
        <v>74688996.398715973</v>
      </c>
      <c r="E173" s="188">
        <f>+E71-E171</f>
        <v>0</v>
      </c>
      <c r="F173" s="188">
        <f t="shared" ref="F173:Q173" si="22">+F71-F171</f>
        <v>0</v>
      </c>
      <c r="G173" s="188">
        <f t="shared" si="22"/>
        <v>0</v>
      </c>
      <c r="H173" s="188">
        <f t="shared" si="22"/>
        <v>0</v>
      </c>
      <c r="I173" s="188">
        <f t="shared" si="22"/>
        <v>0</v>
      </c>
      <c r="J173" s="188">
        <f t="shared" si="22"/>
        <v>0</v>
      </c>
      <c r="K173" s="188">
        <f t="shared" si="22"/>
        <v>0</v>
      </c>
      <c r="L173" s="188">
        <f t="shared" si="22"/>
        <v>0</v>
      </c>
      <c r="M173" s="188">
        <f t="shared" si="22"/>
        <v>0</v>
      </c>
      <c r="N173" s="188">
        <f t="shared" si="22"/>
        <v>0</v>
      </c>
      <c r="O173" s="188">
        <f t="shared" si="22"/>
        <v>0</v>
      </c>
      <c r="P173" s="188">
        <f t="shared" si="22"/>
        <v>0</v>
      </c>
      <c r="Q173" s="188">
        <f t="shared" si="22"/>
        <v>0</v>
      </c>
      <c r="R173" s="188"/>
    </row>
    <row r="174" spans="2:18" x14ac:dyDescent="0.25">
      <c r="C174" s="172">
        <f>+CENTRAL!C116+ARROYOS!C62+MEDICOOP!C102+FARMACUMBRE!C50</f>
        <v>896267957.21937478</v>
      </c>
    </row>
    <row r="175" spans="2:18" x14ac:dyDescent="0.25">
      <c r="C175" s="172">
        <f>+C174-C173</f>
        <v>0.43478310108184814</v>
      </c>
    </row>
  </sheetData>
  <mergeCells count="3">
    <mergeCell ref="B4:D4"/>
    <mergeCell ref="B3:D3"/>
    <mergeCell ref="B2:D2"/>
  </mergeCells>
  <pageMargins left="0.70866141732283472" right="1.4960629921259843" top="0.74803149606299213" bottom="0.74803149606299213" header="0.31496062992125984" footer="0.31496062992125984"/>
  <pageSetup paperSize="14" scale="10" fitToHeight="0" orientation="portrait" r:id="rId1"/>
  <ignoredErrors>
    <ignoredError sqref="D65 D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L116"/>
  <sheetViews>
    <sheetView topLeftCell="B58" workbookViewId="0">
      <selection activeCell="C71" sqref="C71"/>
    </sheetView>
  </sheetViews>
  <sheetFormatPr baseColWidth="10" defaultRowHeight="15" x14ac:dyDescent="0.25"/>
  <cols>
    <col min="1" max="1" width="0" hidden="1" customWidth="1"/>
    <col min="2" max="2" width="57.28515625" bestFit="1" customWidth="1"/>
    <col min="3" max="3" width="19" bestFit="1" customWidth="1"/>
    <col min="4" max="4" width="13.5703125" bestFit="1" customWidth="1"/>
    <col min="5" max="5" width="13.140625" customWidth="1"/>
    <col min="6" max="6" width="10.28515625" hidden="1" customWidth="1"/>
    <col min="7" max="7" width="9" hidden="1" customWidth="1"/>
    <col min="8" max="8" width="7.140625" hidden="1" customWidth="1"/>
    <col min="9" max="9" width="7.7109375" hidden="1" customWidth="1"/>
    <col min="10" max="10" width="7.42578125" hidden="1" customWidth="1"/>
    <col min="11" max="11" width="4.140625" hidden="1" customWidth="1"/>
    <col min="12" max="12" width="9.85546875" hidden="1" customWidth="1"/>
    <col min="13" max="13" width="13.7109375" hidden="1" customWidth="1"/>
    <col min="14" max="14" width="10.5703125" hidden="1" customWidth="1"/>
    <col min="15" max="15" width="13.42578125" hidden="1" customWidth="1"/>
    <col min="16" max="16" width="12.140625" hidden="1" customWidth="1"/>
    <col min="17" max="17" width="15.28515625" customWidth="1"/>
    <col min="18" max="18" width="17.140625" style="69" customWidth="1"/>
    <col min="19" max="23" width="11.5703125" style="175" customWidth="1"/>
    <col min="24" max="24" width="13.5703125" style="7" customWidth="1"/>
    <col min="25" max="25" width="18" bestFit="1" customWidth="1"/>
    <col min="26" max="26" width="18.140625" bestFit="1" customWidth="1"/>
    <col min="27" max="27" width="15.85546875" bestFit="1" customWidth="1"/>
    <col min="28" max="28" width="14.5703125" customWidth="1"/>
    <col min="29" max="29" width="14" bestFit="1" customWidth="1"/>
    <col min="30" max="30" width="15" bestFit="1" customWidth="1"/>
    <col min="31" max="31" width="19" bestFit="1" customWidth="1"/>
    <col min="32" max="32" width="22.28515625" bestFit="1" customWidth="1"/>
    <col min="33" max="33" width="21.28515625" bestFit="1" customWidth="1"/>
    <col min="34" max="34" width="18" bestFit="1" customWidth="1"/>
    <col min="35" max="35" width="14.5703125" bestFit="1" customWidth="1"/>
    <col min="36" max="36" width="14" bestFit="1" customWidth="1"/>
    <col min="37" max="37" width="15" bestFit="1" customWidth="1"/>
    <col min="38" max="38" width="12" bestFit="1" customWidth="1"/>
  </cols>
  <sheetData>
    <row r="2" spans="2:38" ht="18.75" x14ac:dyDescent="0.3">
      <c r="B2" s="196" t="s">
        <v>181</v>
      </c>
      <c r="C2" s="196"/>
      <c r="D2" s="196"/>
    </row>
    <row r="3" spans="2:38" ht="15.75" thickBot="1" x14ac:dyDescent="0.3">
      <c r="B3" s="4"/>
      <c r="C3" s="7"/>
    </row>
    <row r="4" spans="2:38" ht="48" thickBot="1" x14ac:dyDescent="0.3">
      <c r="B4" s="111" t="s">
        <v>103</v>
      </c>
      <c r="C4" s="110" t="s">
        <v>182</v>
      </c>
      <c r="D4" s="112" t="s">
        <v>176</v>
      </c>
      <c r="E4" s="112" t="s">
        <v>229</v>
      </c>
      <c r="F4" s="112" t="s">
        <v>230</v>
      </c>
      <c r="G4" s="112" t="s">
        <v>231</v>
      </c>
      <c r="H4" s="112" t="s">
        <v>232</v>
      </c>
      <c r="I4" s="112" t="s">
        <v>233</v>
      </c>
      <c r="J4" s="112" t="s">
        <v>234</v>
      </c>
      <c r="K4" s="112" t="s">
        <v>235</v>
      </c>
      <c r="L4" s="112" t="s">
        <v>236</v>
      </c>
      <c r="M4" s="112" t="s">
        <v>237</v>
      </c>
      <c r="N4" s="112" t="s">
        <v>238</v>
      </c>
      <c r="O4" s="112" t="s">
        <v>239</v>
      </c>
      <c r="P4" s="112" t="s">
        <v>240</v>
      </c>
      <c r="Q4" s="112" t="s">
        <v>241</v>
      </c>
      <c r="R4" s="132" t="s">
        <v>242</v>
      </c>
      <c r="S4" s="145"/>
      <c r="T4" s="145"/>
      <c r="U4" s="145"/>
      <c r="V4" s="145"/>
      <c r="W4" s="145"/>
      <c r="X4" s="13"/>
    </row>
    <row r="5" spans="2:38" ht="9" customHeight="1" thickBot="1" x14ac:dyDescent="0.35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33"/>
      <c r="S5" s="133"/>
      <c r="T5" s="133"/>
      <c r="U5" s="133"/>
      <c r="V5" s="133"/>
      <c r="W5" s="133"/>
      <c r="X5" s="1"/>
    </row>
    <row r="6" spans="2:38" x14ac:dyDescent="0.25">
      <c r="B6" s="21" t="s">
        <v>2</v>
      </c>
      <c r="C6" s="24">
        <f>+AK12</f>
        <v>5115988360.8868332</v>
      </c>
      <c r="D6" s="23">
        <f>+C6/12</f>
        <v>426332363.4072361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>
        <f>SUM(E6:P6)</f>
        <v>0</v>
      </c>
      <c r="R6" s="144"/>
      <c r="S6" s="173"/>
      <c r="T6" s="173"/>
      <c r="U6" s="173"/>
      <c r="V6" s="173"/>
      <c r="W6" s="173"/>
      <c r="X6" s="147"/>
      <c r="Y6" s="14"/>
    </row>
    <row r="7" spans="2:38" x14ac:dyDescent="0.25">
      <c r="B7" s="48" t="s">
        <v>3</v>
      </c>
      <c r="C7" s="51">
        <v>269822952.17832297</v>
      </c>
      <c r="D7" s="49">
        <f t="shared" ref="D7:D24" si="0">+C7/12</f>
        <v>22485246.014860246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>
        <f>SUM(E7:P7)</f>
        <v>0</v>
      </c>
      <c r="R7" s="149"/>
      <c r="S7" s="173"/>
      <c r="T7" s="173"/>
      <c r="U7" s="173"/>
      <c r="V7" s="173"/>
      <c r="W7" s="173"/>
      <c r="X7" s="147"/>
      <c r="Y7" s="202" t="s">
        <v>203</v>
      </c>
      <c r="Z7" s="204" t="s">
        <v>215</v>
      </c>
      <c r="AA7" s="204" t="s">
        <v>214</v>
      </c>
      <c r="AB7" s="204" t="s">
        <v>217</v>
      </c>
      <c r="AC7" s="197" t="s">
        <v>204</v>
      </c>
      <c r="AD7" s="197" t="s">
        <v>205</v>
      </c>
      <c r="AE7" s="197" t="s">
        <v>216</v>
      </c>
      <c r="AF7" s="197" t="s">
        <v>206</v>
      </c>
      <c r="AG7" s="197" t="s">
        <v>207</v>
      </c>
      <c r="AH7" s="197" t="s">
        <v>208</v>
      </c>
      <c r="AI7" s="199" t="s">
        <v>209</v>
      </c>
      <c r="AJ7" s="197" t="s">
        <v>204</v>
      </c>
      <c r="AK7" s="197" t="s">
        <v>205</v>
      </c>
      <c r="AL7" s="197" t="s">
        <v>176</v>
      </c>
    </row>
    <row r="8" spans="2:38" x14ac:dyDescent="0.25">
      <c r="B8" s="48" t="s">
        <v>4</v>
      </c>
      <c r="C8" s="51">
        <f>+'[1]2020'!$D$7</f>
        <v>60000000</v>
      </c>
      <c r="D8" s="49">
        <f t="shared" si="0"/>
        <v>5000000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>
        <f>SUM(E8:P8)</f>
        <v>0</v>
      </c>
      <c r="R8" s="149"/>
      <c r="S8" s="173"/>
      <c r="T8" s="173"/>
      <c r="U8" s="173"/>
      <c r="V8" s="173"/>
      <c r="W8" s="173"/>
      <c r="X8" s="147"/>
      <c r="Y8" s="203"/>
      <c r="Z8" s="205"/>
      <c r="AA8" s="205"/>
      <c r="AB8" s="205"/>
      <c r="AC8" s="198"/>
      <c r="AD8" s="198"/>
      <c r="AE8" s="198"/>
      <c r="AF8" s="198"/>
      <c r="AG8" s="198"/>
      <c r="AH8" s="198"/>
      <c r="AI8" s="200"/>
      <c r="AJ8" s="198"/>
      <c r="AK8" s="198"/>
      <c r="AL8" s="198"/>
    </row>
    <row r="9" spans="2:38" x14ac:dyDescent="0.25">
      <c r="B9" s="48" t="s">
        <v>5</v>
      </c>
      <c r="C9" s="51">
        <v>66169805.354782</v>
      </c>
      <c r="D9" s="49">
        <f t="shared" si="0"/>
        <v>5514150.4462318337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>
        <f t="shared" ref="Q9:Q24" si="1">SUM(E9:P9)</f>
        <v>0</v>
      </c>
      <c r="R9" s="149"/>
      <c r="S9" s="173"/>
      <c r="T9" s="173"/>
      <c r="U9" s="173"/>
      <c r="V9" s="173"/>
      <c r="W9" s="173"/>
      <c r="X9" s="147"/>
      <c r="Y9" s="139">
        <f>+'[2]POR MES'!$E$11</f>
        <v>20181772199</v>
      </c>
      <c r="Z9" s="139">
        <f>+'[2]POR MES'!$Q$11</f>
        <v>29236701533</v>
      </c>
      <c r="AA9" s="139">
        <f>+AB10+AB11</f>
        <v>6009038315</v>
      </c>
      <c r="AB9" s="166">
        <f>+Z9-AA9</f>
        <v>23227663218</v>
      </c>
      <c r="AC9" s="140">
        <v>0.18</v>
      </c>
      <c r="AD9" s="139">
        <f>+AB9*AC9</f>
        <v>4180979379.2399998</v>
      </c>
      <c r="AE9" s="167">
        <f>+AB9-Y9</f>
        <v>3045891019</v>
      </c>
      <c r="AF9" s="140">
        <f>(Z9-AB10-AB11)/Y9-1</f>
        <v>0.15092287183535458</v>
      </c>
      <c r="AG9" s="140">
        <v>0.15</v>
      </c>
      <c r="AH9" s="141">
        <f>+(AB9)*AG9</f>
        <v>3484149482.6999998</v>
      </c>
      <c r="AI9" s="164">
        <f>+AH9+AB9</f>
        <v>26711812700.700001</v>
      </c>
      <c r="AJ9" s="140">
        <f>+AC9</f>
        <v>0.18</v>
      </c>
      <c r="AK9" s="139">
        <f>+AI9*AJ9</f>
        <v>4808126286.1260004</v>
      </c>
      <c r="AL9" s="166">
        <f>+AK9/12</f>
        <v>400677190.51050001</v>
      </c>
    </row>
    <row r="10" spans="2:38" x14ac:dyDescent="0.25">
      <c r="B10" s="48" t="s">
        <v>6</v>
      </c>
      <c r="C10" s="51">
        <f>+'[1]2020'!$D$8</f>
        <v>9135600</v>
      </c>
      <c r="D10" s="49">
        <f t="shared" si="0"/>
        <v>761300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>
        <f t="shared" si="1"/>
        <v>0</v>
      </c>
      <c r="R10" s="149"/>
      <c r="S10" s="173"/>
      <c r="T10" s="173"/>
      <c r="U10" s="173"/>
      <c r="V10" s="173"/>
      <c r="W10" s="173"/>
      <c r="X10" s="147"/>
      <c r="Y10" s="14"/>
      <c r="Z10" s="14"/>
      <c r="AA10" s="139" t="s">
        <v>212</v>
      </c>
      <c r="AB10" s="160">
        <f>+'[2]POR MES'!$M$21+'[2]POR MES'!$N$21+'[2]POR MES'!$O$21+'[2]POR MES'!$Q$21</f>
        <v>4009038315</v>
      </c>
      <c r="AC10" s="158">
        <v>6.5000000000000002E-2</v>
      </c>
      <c r="AD10" s="139">
        <f>+AB10*AC10</f>
        <v>260587490.47499999</v>
      </c>
      <c r="AG10" s="14"/>
      <c r="AH10" s="161" t="s">
        <v>212</v>
      </c>
      <c r="AI10" s="171">
        <f>+(4009038315/120)*108</f>
        <v>3608134483.5</v>
      </c>
      <c r="AJ10" s="159">
        <f>+AC10</f>
        <v>6.5000000000000002E-2</v>
      </c>
      <c r="AK10" s="139">
        <f t="shared" ref="AK10:AK11" si="2">+AI10*AJ10</f>
        <v>234528741.42750001</v>
      </c>
    </row>
    <row r="11" spans="2:38" x14ac:dyDescent="0.25">
      <c r="B11" s="169" t="s">
        <v>225</v>
      </c>
      <c r="C11" s="51">
        <f>+'[1]2020'!$D$6</f>
        <v>222467768.18181819</v>
      </c>
      <c r="D11" s="49">
        <f t="shared" si="0"/>
        <v>18538980.681818184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>
        <f t="shared" si="1"/>
        <v>0</v>
      </c>
      <c r="R11" s="149"/>
      <c r="S11" s="173"/>
      <c r="T11" s="173"/>
      <c r="U11" s="173"/>
      <c r="V11" s="173"/>
      <c r="W11" s="173"/>
      <c r="X11" s="147"/>
      <c r="Y11" s="14"/>
      <c r="Z11" s="14"/>
      <c r="AA11" s="139" t="s">
        <v>213</v>
      </c>
      <c r="AB11" s="160">
        <f>+'[2]POR MES'!$N$22+'[2]POR MES'!$O$22+'[2]POR MES'!$P$22+'[2]POR MES'!$Q$22</f>
        <v>2000000000</v>
      </c>
      <c r="AC11" s="158">
        <v>5.5E-2</v>
      </c>
      <c r="AD11" s="139">
        <f>+AB11*AC11</f>
        <v>110000000</v>
      </c>
      <c r="AH11" s="161" t="s">
        <v>213</v>
      </c>
      <c r="AI11" s="171">
        <f>+(2000000000/36)*24</f>
        <v>1333333333.3333333</v>
      </c>
      <c r="AJ11" s="162">
        <f>+AC11</f>
        <v>5.5E-2</v>
      </c>
      <c r="AK11" s="139">
        <f t="shared" si="2"/>
        <v>73333333.333333328</v>
      </c>
    </row>
    <row r="12" spans="2:38" x14ac:dyDescent="0.25">
      <c r="B12" s="48" t="s">
        <v>8</v>
      </c>
      <c r="C12" s="51">
        <f>+'[1]2020'!$D$12</f>
        <v>151920000</v>
      </c>
      <c r="D12" s="49">
        <f t="shared" si="0"/>
        <v>12660000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>
        <f t="shared" si="1"/>
        <v>0</v>
      </c>
      <c r="R12" s="149"/>
      <c r="S12" s="173"/>
      <c r="T12" s="173"/>
      <c r="U12" s="173"/>
      <c r="V12" s="173"/>
      <c r="W12" s="173"/>
      <c r="X12" s="148" t="s">
        <v>226</v>
      </c>
      <c r="Y12" s="14"/>
      <c r="Z12" s="14"/>
      <c r="AB12" s="14"/>
      <c r="AC12" s="159"/>
      <c r="AD12" s="69"/>
      <c r="AH12" s="161" t="s">
        <v>218</v>
      </c>
      <c r="AI12" s="164">
        <f>SUM(AI9:AI11)</f>
        <v>31653280517.533333</v>
      </c>
      <c r="AJ12" s="165"/>
      <c r="AK12" s="163">
        <f>SUM(AK9:AK11)</f>
        <v>5115988360.8868332</v>
      </c>
      <c r="AL12" s="168">
        <f>+AK12/12</f>
        <v>426332363.4072361</v>
      </c>
    </row>
    <row r="13" spans="2:38" x14ac:dyDescent="0.25">
      <c r="B13" s="48" t="s">
        <v>9</v>
      </c>
      <c r="C13" s="51">
        <v>419501115.80777049</v>
      </c>
      <c r="D13" s="49">
        <f t="shared" si="0"/>
        <v>34958426.317314208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>
        <f t="shared" si="1"/>
        <v>0</v>
      </c>
      <c r="R13" s="149"/>
      <c r="S13" s="173"/>
      <c r="T13" s="173"/>
      <c r="U13" s="173"/>
      <c r="V13" s="173"/>
      <c r="W13" s="173"/>
      <c r="X13" s="147"/>
      <c r="Y13" s="14"/>
      <c r="Z13" s="14"/>
      <c r="AA13" s="14"/>
      <c r="AB13" s="14"/>
      <c r="AC13" s="201" t="s">
        <v>210</v>
      </c>
      <c r="AD13" s="201"/>
      <c r="AI13" s="70">
        <f>+AI12*0.08</f>
        <v>2532262441.4026666</v>
      </c>
    </row>
    <row r="14" spans="2:38" x14ac:dyDescent="0.25">
      <c r="B14" s="48" t="s">
        <v>10</v>
      </c>
      <c r="C14" s="51">
        <v>39866533</v>
      </c>
      <c r="D14" s="49">
        <f t="shared" si="0"/>
        <v>3322211.0833333335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f t="shared" si="1"/>
        <v>0</v>
      </c>
      <c r="R14" s="149"/>
      <c r="S14" s="173"/>
      <c r="T14" s="173"/>
      <c r="U14" s="173"/>
      <c r="V14" s="173"/>
      <c r="W14" s="173"/>
      <c r="X14" s="147"/>
      <c r="Y14" s="14"/>
      <c r="Z14" s="14"/>
      <c r="AA14" s="14"/>
      <c r="AB14" s="14"/>
      <c r="AC14" s="139" t="s">
        <v>176</v>
      </c>
      <c r="AD14" s="139">
        <f>290000000*4</f>
        <v>1160000000</v>
      </c>
      <c r="AE14" s="14"/>
      <c r="AI14" s="70"/>
    </row>
    <row r="15" spans="2:38" x14ac:dyDescent="0.25">
      <c r="B15" s="48" t="s">
        <v>11</v>
      </c>
      <c r="C15" s="51">
        <v>33000000.000000004</v>
      </c>
      <c r="D15" s="49">
        <f t="shared" si="0"/>
        <v>2750000.0000000005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f t="shared" si="1"/>
        <v>0</v>
      </c>
      <c r="R15" s="149"/>
      <c r="S15" s="173"/>
      <c r="T15" s="173"/>
      <c r="U15" s="173"/>
      <c r="V15" s="173"/>
      <c r="W15" s="173"/>
      <c r="X15" s="147"/>
      <c r="AC15" s="139" t="s">
        <v>211</v>
      </c>
      <c r="AD15" s="139">
        <f>+AD14*12</f>
        <v>13920000000</v>
      </c>
      <c r="AF15" s="122"/>
    </row>
    <row r="16" spans="2:38" x14ac:dyDescent="0.25">
      <c r="B16" s="48" t="s">
        <v>12</v>
      </c>
      <c r="C16" s="51">
        <v>1100000</v>
      </c>
      <c r="D16" s="49">
        <f t="shared" si="0"/>
        <v>91666.666666666672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f t="shared" si="1"/>
        <v>0</v>
      </c>
      <c r="R16" s="149"/>
      <c r="S16" s="173"/>
      <c r="T16" s="173"/>
      <c r="U16" s="173"/>
      <c r="V16" s="173"/>
      <c r="W16" s="173"/>
      <c r="X16" s="147"/>
    </row>
    <row r="17" spans="2:25" x14ac:dyDescent="0.25">
      <c r="B17" s="48" t="s">
        <v>13</v>
      </c>
      <c r="C17" s="51">
        <f>50000*1000</f>
        <v>50000000</v>
      </c>
      <c r="D17" s="49">
        <f t="shared" si="0"/>
        <v>4166666.6666666665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>
        <f t="shared" si="1"/>
        <v>0</v>
      </c>
      <c r="R17" s="149"/>
      <c r="S17" s="173"/>
      <c r="T17" s="173"/>
      <c r="U17" s="173"/>
      <c r="V17" s="173"/>
      <c r="W17" s="173"/>
      <c r="Y17" s="148"/>
    </row>
    <row r="18" spans="2:25" x14ac:dyDescent="0.25">
      <c r="B18" s="48" t="s">
        <v>14</v>
      </c>
      <c r="C18" s="51">
        <f>+'[1]2020'!$D$10</f>
        <v>39274682.07272727</v>
      </c>
      <c r="D18" s="49">
        <f t="shared" si="0"/>
        <v>3272890.1727272724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>
        <f t="shared" si="1"/>
        <v>0</v>
      </c>
      <c r="R18" s="149"/>
      <c r="S18" s="173"/>
      <c r="T18" s="173"/>
      <c r="U18" s="173"/>
      <c r="V18" s="173"/>
      <c r="W18" s="173"/>
      <c r="X18" s="147"/>
    </row>
    <row r="19" spans="2:25" x14ac:dyDescent="0.25">
      <c r="B19" s="48" t="s">
        <v>15</v>
      </c>
      <c r="C19" s="51">
        <f>+'[1]2020'!$D$9</f>
        <v>21600000</v>
      </c>
      <c r="D19" s="49">
        <f t="shared" si="0"/>
        <v>1800000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>
        <f t="shared" si="1"/>
        <v>0</v>
      </c>
      <c r="R19" s="149"/>
      <c r="S19" s="173"/>
      <c r="T19" s="173"/>
      <c r="U19" s="173"/>
      <c r="V19" s="173"/>
      <c r="W19" s="173"/>
      <c r="X19" s="147"/>
    </row>
    <row r="20" spans="2:25" x14ac:dyDescent="0.25">
      <c r="B20" s="48" t="s">
        <v>16</v>
      </c>
      <c r="C20" s="51">
        <f>+'[1]2020'!$D$11</f>
        <v>15759009.109090909</v>
      </c>
      <c r="D20" s="49">
        <f t="shared" si="0"/>
        <v>1313250.759090909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>
        <f t="shared" si="1"/>
        <v>0</v>
      </c>
      <c r="R20" s="149"/>
      <c r="S20" s="173"/>
      <c r="T20" s="173"/>
      <c r="U20" s="173"/>
      <c r="V20" s="173"/>
      <c r="W20" s="173"/>
      <c r="X20" s="147"/>
    </row>
    <row r="21" spans="2:25" x14ac:dyDescent="0.25">
      <c r="B21" s="48" t="s">
        <v>17</v>
      </c>
      <c r="C21" s="51">
        <v>120000000</v>
      </c>
      <c r="D21" s="49">
        <f t="shared" si="0"/>
        <v>10000000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>
        <f t="shared" si="1"/>
        <v>0</v>
      </c>
      <c r="R21" s="149"/>
      <c r="S21" s="173"/>
      <c r="T21" s="173"/>
      <c r="U21" s="173"/>
      <c r="V21" s="173"/>
      <c r="W21" s="173"/>
      <c r="X21" s="147"/>
    </row>
    <row r="22" spans="2:25" x14ac:dyDescent="0.25">
      <c r="B22" s="48" t="s">
        <v>18</v>
      </c>
      <c r="C22" s="51">
        <v>80000000</v>
      </c>
      <c r="D22" s="49">
        <f t="shared" si="0"/>
        <v>6666666.666666667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>
        <f t="shared" si="1"/>
        <v>0</v>
      </c>
      <c r="R22" s="149"/>
      <c r="S22" s="173"/>
      <c r="T22" s="173"/>
      <c r="U22" s="173"/>
      <c r="V22" s="173"/>
      <c r="W22" s="173"/>
      <c r="X22" s="147"/>
    </row>
    <row r="23" spans="2:25" x14ac:dyDescent="0.25">
      <c r="B23" s="105" t="s">
        <v>178</v>
      </c>
      <c r="C23" s="51">
        <f>390464054.5+(45000*97*12)</f>
        <v>442844054.5</v>
      </c>
      <c r="D23" s="49">
        <f>+C23/12</f>
        <v>36903671.208333336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>
        <f t="shared" si="1"/>
        <v>0</v>
      </c>
      <c r="R23" s="149"/>
      <c r="S23" s="173"/>
      <c r="T23" s="173"/>
      <c r="U23" s="173"/>
      <c r="V23" s="173"/>
      <c r="W23" s="173"/>
      <c r="X23" s="147"/>
    </row>
    <row r="24" spans="2:25" ht="15.75" thickBot="1" x14ac:dyDescent="0.3">
      <c r="B24" s="170" t="s">
        <v>19</v>
      </c>
      <c r="C24" s="47">
        <v>38671398.359999999</v>
      </c>
      <c r="D24" s="50">
        <f t="shared" si="0"/>
        <v>3222616.53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>
        <f t="shared" si="1"/>
        <v>0</v>
      </c>
      <c r="R24" s="150"/>
      <c r="S24" s="173"/>
      <c r="T24" s="173"/>
      <c r="U24" s="173"/>
      <c r="V24" s="173"/>
      <c r="W24" s="173"/>
      <c r="X24" s="147"/>
    </row>
    <row r="25" spans="2:25" ht="16.5" thickBot="1" x14ac:dyDescent="0.3">
      <c r="B25" s="111" t="s">
        <v>22</v>
      </c>
      <c r="C25" s="110">
        <f>SUM(C6:C24)</f>
        <v>7197121279.4513445</v>
      </c>
      <c r="D25" s="110">
        <f>SUM(D6:D24)</f>
        <v>599760106.62094545</v>
      </c>
      <c r="E25" s="110">
        <f>SUM(E6:E24)</f>
        <v>0</v>
      </c>
      <c r="F25" s="110">
        <f t="shared" ref="F25:Q25" si="3">SUM(F6:F24)</f>
        <v>0</v>
      </c>
      <c r="G25" s="110">
        <f t="shared" si="3"/>
        <v>0</v>
      </c>
      <c r="H25" s="110">
        <f t="shared" si="3"/>
        <v>0</v>
      </c>
      <c r="I25" s="110">
        <f t="shared" si="3"/>
        <v>0</v>
      </c>
      <c r="J25" s="110">
        <f t="shared" si="3"/>
        <v>0</v>
      </c>
      <c r="K25" s="110">
        <f t="shared" si="3"/>
        <v>0</v>
      </c>
      <c r="L25" s="110">
        <f t="shared" si="3"/>
        <v>0</v>
      </c>
      <c r="M25" s="110">
        <f t="shared" si="3"/>
        <v>0</v>
      </c>
      <c r="N25" s="110">
        <f t="shared" si="3"/>
        <v>0</v>
      </c>
      <c r="O25" s="110">
        <f t="shared" si="3"/>
        <v>0</v>
      </c>
      <c r="P25" s="110">
        <f t="shared" si="3"/>
        <v>0</v>
      </c>
      <c r="Q25" s="110">
        <f t="shared" si="3"/>
        <v>0</v>
      </c>
      <c r="R25" s="143"/>
      <c r="S25" s="145"/>
      <c r="T25" s="145"/>
      <c r="U25" s="145"/>
      <c r="V25" s="145"/>
      <c r="W25" s="145"/>
      <c r="X25" s="13"/>
    </row>
    <row r="26" spans="2:25" x14ac:dyDescent="0.25">
      <c r="B26" s="2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42"/>
      <c r="S26" s="142"/>
      <c r="T26" s="142"/>
      <c r="U26" s="142"/>
      <c r="V26" s="142"/>
      <c r="W26" s="142"/>
      <c r="X26" s="2"/>
    </row>
    <row r="27" spans="2:25" x14ac:dyDescent="0.25">
      <c r="B27" s="40" t="s">
        <v>23</v>
      </c>
      <c r="C27" s="51">
        <v>6800000</v>
      </c>
      <c r="D27" s="52">
        <f t="shared" ref="D27:D28" si="4">+C27/12</f>
        <v>566666.66666666663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>
        <f t="shared" ref="Q27:Q28" si="5">SUM(E27:P27)</f>
        <v>0</v>
      </c>
      <c r="R27" s="151"/>
      <c r="S27" s="173"/>
      <c r="T27" s="173"/>
      <c r="U27" s="173"/>
      <c r="V27" s="173"/>
      <c r="W27" s="173"/>
      <c r="X27" s="147"/>
    </row>
    <row r="28" spans="2:25" ht="15.75" thickBot="1" x14ac:dyDescent="0.3">
      <c r="B28" s="53" t="s">
        <v>106</v>
      </c>
      <c r="C28" s="54">
        <v>5000000</v>
      </c>
      <c r="D28" s="55">
        <f t="shared" si="4"/>
        <v>416666.66666666669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>
        <f t="shared" si="5"/>
        <v>0</v>
      </c>
      <c r="R28" s="152"/>
      <c r="S28" s="173"/>
      <c r="T28" s="173"/>
      <c r="U28" s="173"/>
      <c r="V28" s="173"/>
      <c r="W28" s="173"/>
      <c r="X28" s="147"/>
    </row>
    <row r="29" spans="2:25" ht="16.5" thickBot="1" x14ac:dyDescent="0.3">
      <c r="B29" s="115" t="s">
        <v>25</v>
      </c>
      <c r="C29" s="110">
        <f>SUM(C27:C28)</f>
        <v>11800000</v>
      </c>
      <c r="D29" s="110">
        <f>SUM(D27:D28)</f>
        <v>983333.33333333326</v>
      </c>
      <c r="E29" s="110">
        <f>SUM(E27:E28)</f>
        <v>0</v>
      </c>
      <c r="F29" s="110">
        <f t="shared" ref="F29:Q29" si="6">SUM(F27:F28)</f>
        <v>0</v>
      </c>
      <c r="G29" s="110">
        <f t="shared" si="6"/>
        <v>0</v>
      </c>
      <c r="H29" s="110">
        <f t="shared" si="6"/>
        <v>0</v>
      </c>
      <c r="I29" s="110">
        <f t="shared" si="6"/>
        <v>0</v>
      </c>
      <c r="J29" s="110">
        <f t="shared" si="6"/>
        <v>0</v>
      </c>
      <c r="K29" s="110">
        <f t="shared" si="6"/>
        <v>0</v>
      </c>
      <c r="L29" s="110">
        <f t="shared" si="6"/>
        <v>0</v>
      </c>
      <c r="M29" s="110">
        <f t="shared" si="6"/>
        <v>0</v>
      </c>
      <c r="N29" s="110">
        <f t="shared" si="6"/>
        <v>0</v>
      </c>
      <c r="O29" s="110">
        <f t="shared" si="6"/>
        <v>0</v>
      </c>
      <c r="P29" s="110">
        <f t="shared" si="6"/>
        <v>0</v>
      </c>
      <c r="Q29" s="110">
        <f t="shared" si="6"/>
        <v>0</v>
      </c>
      <c r="R29" s="143"/>
      <c r="S29" s="145"/>
      <c r="T29" s="145"/>
      <c r="U29" s="145"/>
      <c r="V29" s="145"/>
      <c r="W29" s="145"/>
      <c r="X29" s="13"/>
    </row>
    <row r="30" spans="2:25" ht="6" customHeight="1" thickBot="1" x14ac:dyDescent="0.3">
      <c r="B30" s="2"/>
      <c r="C30" s="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42"/>
      <c r="S30" s="142"/>
      <c r="T30" s="142"/>
      <c r="U30" s="142"/>
      <c r="V30" s="142"/>
      <c r="W30" s="142"/>
      <c r="X30" s="2"/>
    </row>
    <row r="31" spans="2:25" ht="16.5" thickBot="1" x14ac:dyDescent="0.3">
      <c r="B31" s="115" t="s">
        <v>26</v>
      </c>
      <c r="C31" s="110">
        <f>+C25+C29</f>
        <v>7208921279.4513445</v>
      </c>
      <c r="D31" s="110">
        <f>+C31/12</f>
        <v>600743439.95427871</v>
      </c>
      <c r="E31" s="110">
        <f>+E25+E29</f>
        <v>0</v>
      </c>
      <c r="F31" s="110">
        <f t="shared" ref="F31:Q31" si="7">+F25+F29</f>
        <v>0</v>
      </c>
      <c r="G31" s="110">
        <f t="shared" si="7"/>
        <v>0</v>
      </c>
      <c r="H31" s="110">
        <f t="shared" si="7"/>
        <v>0</v>
      </c>
      <c r="I31" s="110">
        <f t="shared" si="7"/>
        <v>0</v>
      </c>
      <c r="J31" s="110">
        <f t="shared" si="7"/>
        <v>0</v>
      </c>
      <c r="K31" s="110">
        <f t="shared" si="7"/>
        <v>0</v>
      </c>
      <c r="L31" s="110">
        <f t="shared" si="7"/>
        <v>0</v>
      </c>
      <c r="M31" s="110">
        <f t="shared" si="7"/>
        <v>0</v>
      </c>
      <c r="N31" s="110">
        <f t="shared" si="7"/>
        <v>0</v>
      </c>
      <c r="O31" s="110">
        <f t="shared" si="7"/>
        <v>0</v>
      </c>
      <c r="P31" s="110">
        <f t="shared" si="7"/>
        <v>0</v>
      </c>
      <c r="Q31" s="110">
        <f t="shared" si="7"/>
        <v>0</v>
      </c>
      <c r="R31" s="143"/>
      <c r="S31" s="145"/>
      <c r="T31" s="145"/>
      <c r="U31" s="145"/>
      <c r="V31" s="145"/>
      <c r="W31" s="145"/>
      <c r="X31" s="13"/>
    </row>
    <row r="32" spans="2:25" ht="15.75" thickBot="1" x14ac:dyDescent="0.3">
      <c r="B32" s="2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42"/>
      <c r="S32" s="142"/>
      <c r="T32" s="142"/>
      <c r="U32" s="142"/>
      <c r="V32" s="142"/>
      <c r="W32" s="142"/>
      <c r="X32" s="6"/>
    </row>
    <row r="33" spans="2:24" x14ac:dyDescent="0.25">
      <c r="B33" s="37" t="s">
        <v>27</v>
      </c>
      <c r="C33" s="34">
        <f>+'[3]A la vista'!$J$5</f>
        <v>21940422.864174828</v>
      </c>
      <c r="D33" s="23">
        <f>+C33/12</f>
        <v>1828368.5720145691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144"/>
      <c r="S33" s="173"/>
      <c r="T33" s="173"/>
      <c r="U33" s="173"/>
      <c r="V33" s="173"/>
      <c r="W33" s="173"/>
      <c r="X33" s="147"/>
    </row>
    <row r="34" spans="2:24" x14ac:dyDescent="0.25">
      <c r="B34" s="40" t="s">
        <v>28</v>
      </c>
      <c r="C34" s="52">
        <f>+'[3]Plazo Fijo'!$J$3</f>
        <v>2125390844.0254431</v>
      </c>
      <c r="D34" s="49">
        <f t="shared" ref="D34:D43" si="8">+C34/12</f>
        <v>177115903.66878691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149"/>
      <c r="S34" s="173"/>
      <c r="T34" s="173"/>
      <c r="U34" s="173"/>
      <c r="V34" s="173"/>
      <c r="W34" s="173"/>
      <c r="X34" s="147"/>
    </row>
    <row r="35" spans="2:24" x14ac:dyDescent="0.25">
      <c r="B35" s="40" t="s">
        <v>29</v>
      </c>
      <c r="C35" s="52">
        <v>500000000</v>
      </c>
      <c r="D35" s="49">
        <f t="shared" si="8"/>
        <v>41666666.666666664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149"/>
      <c r="S35" s="173"/>
      <c r="T35" s="173"/>
      <c r="U35" s="173"/>
      <c r="V35" s="173"/>
      <c r="W35" s="173"/>
      <c r="X35" s="147"/>
    </row>
    <row r="36" spans="2:24" x14ac:dyDescent="0.25">
      <c r="B36" s="40" t="s">
        <v>30</v>
      </c>
      <c r="C36" s="52">
        <v>600000000</v>
      </c>
      <c r="D36" s="49">
        <f t="shared" si="8"/>
        <v>50000000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149"/>
      <c r="S36" s="173"/>
      <c r="T36" s="173"/>
      <c r="U36" s="173"/>
      <c r="V36" s="173"/>
      <c r="W36" s="173"/>
      <c r="X36" s="147"/>
    </row>
    <row r="37" spans="2:24" x14ac:dyDescent="0.25">
      <c r="B37" s="40" t="s">
        <v>31</v>
      </c>
      <c r="C37" s="52">
        <v>130500000</v>
      </c>
      <c r="D37" s="49">
        <f t="shared" si="8"/>
        <v>10875000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149"/>
      <c r="S37" s="173"/>
      <c r="T37" s="173"/>
      <c r="U37" s="173"/>
      <c r="V37" s="173"/>
      <c r="W37" s="173"/>
      <c r="X37" s="147"/>
    </row>
    <row r="38" spans="2:24" x14ac:dyDescent="0.25">
      <c r="B38" s="40" t="s">
        <v>32</v>
      </c>
      <c r="C38" s="52">
        <f>+'[1]2020'!$C$16</f>
        <v>85580818.909090906</v>
      </c>
      <c r="D38" s="49">
        <f t="shared" si="8"/>
        <v>7131734.9090909092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149"/>
      <c r="S38" s="173"/>
      <c r="T38" s="173"/>
      <c r="U38" s="173"/>
      <c r="V38" s="173"/>
      <c r="W38" s="173"/>
      <c r="X38" s="147"/>
    </row>
    <row r="39" spans="2:24" x14ac:dyDescent="0.25">
      <c r="B39" s="40" t="s">
        <v>33</v>
      </c>
      <c r="C39" s="52">
        <v>113639821.19622001</v>
      </c>
      <c r="D39" s="49">
        <f t="shared" si="8"/>
        <v>9469985.0996850003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149"/>
      <c r="S39" s="173"/>
      <c r="T39" s="173"/>
      <c r="U39" s="173"/>
      <c r="V39" s="173"/>
      <c r="W39" s="173"/>
      <c r="X39" s="147"/>
    </row>
    <row r="40" spans="2:24" x14ac:dyDescent="0.25">
      <c r="B40" s="40" t="s">
        <v>34</v>
      </c>
      <c r="C40" s="52">
        <v>14831060.265000002</v>
      </c>
      <c r="D40" s="49">
        <f t="shared" si="8"/>
        <v>1235921.6887500002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149"/>
      <c r="S40" s="173"/>
      <c r="T40" s="173"/>
      <c r="U40" s="173"/>
      <c r="V40" s="173"/>
      <c r="W40" s="173"/>
      <c r="X40" s="147"/>
    </row>
    <row r="41" spans="2:24" x14ac:dyDescent="0.25">
      <c r="B41" s="40" t="s">
        <v>35</v>
      </c>
      <c r="C41" s="52">
        <f>+'[1]2020'!$D$17</f>
        <v>28935775.219834708</v>
      </c>
      <c r="D41" s="49">
        <f t="shared" si="8"/>
        <v>2411314.6016528923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149"/>
      <c r="S41" s="173"/>
      <c r="T41" s="173"/>
      <c r="U41" s="173"/>
      <c r="V41" s="173"/>
      <c r="W41" s="173"/>
      <c r="X41" s="147"/>
    </row>
    <row r="42" spans="2:24" x14ac:dyDescent="0.25">
      <c r="B42" s="40" t="s">
        <v>36</v>
      </c>
      <c r="C42" s="52">
        <f>+'[1]2020'!$D$18</f>
        <v>16039890.545454545</v>
      </c>
      <c r="D42" s="49">
        <f t="shared" si="8"/>
        <v>1336657.5454545454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149"/>
      <c r="S42" s="173"/>
      <c r="T42" s="173"/>
      <c r="U42" s="173"/>
      <c r="V42" s="173"/>
      <c r="W42" s="173"/>
      <c r="X42" s="147"/>
    </row>
    <row r="43" spans="2:24" ht="15.75" thickBot="1" x14ac:dyDescent="0.3">
      <c r="B43" s="56" t="s">
        <v>37</v>
      </c>
      <c r="C43" s="57">
        <v>46200000.000000007</v>
      </c>
      <c r="D43" s="44">
        <f t="shared" si="8"/>
        <v>3850000.0000000005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146"/>
      <c r="S43" s="173"/>
      <c r="T43" s="173"/>
      <c r="U43" s="173"/>
      <c r="V43" s="173"/>
      <c r="W43" s="173"/>
      <c r="X43" s="147"/>
    </row>
    <row r="44" spans="2:24" ht="16.5" thickBot="1" x14ac:dyDescent="0.3">
      <c r="B44" s="111" t="s">
        <v>45</v>
      </c>
      <c r="C44" s="110">
        <f>SUM(C33:C43)</f>
        <v>3683058633.025218</v>
      </c>
      <c r="D44" s="112">
        <f>+C44/12</f>
        <v>306921552.75210148</v>
      </c>
      <c r="E44" s="112">
        <f>SUM(E33:E43)</f>
        <v>0</v>
      </c>
      <c r="F44" s="112">
        <f t="shared" ref="F44:Q44" si="9">SUM(F33:F43)</f>
        <v>0</v>
      </c>
      <c r="G44" s="112">
        <f t="shared" si="9"/>
        <v>0</v>
      </c>
      <c r="H44" s="112">
        <f t="shared" si="9"/>
        <v>0</v>
      </c>
      <c r="I44" s="112">
        <f t="shared" si="9"/>
        <v>0</v>
      </c>
      <c r="J44" s="112">
        <f t="shared" si="9"/>
        <v>0</v>
      </c>
      <c r="K44" s="112">
        <f t="shared" si="9"/>
        <v>0</v>
      </c>
      <c r="L44" s="112">
        <f t="shared" si="9"/>
        <v>0</v>
      </c>
      <c r="M44" s="112">
        <f t="shared" si="9"/>
        <v>0</v>
      </c>
      <c r="N44" s="112">
        <f t="shared" si="9"/>
        <v>0</v>
      </c>
      <c r="O44" s="112">
        <f t="shared" si="9"/>
        <v>0</v>
      </c>
      <c r="P44" s="112">
        <f t="shared" si="9"/>
        <v>0</v>
      </c>
      <c r="Q44" s="112">
        <f t="shared" si="9"/>
        <v>0</v>
      </c>
      <c r="R44" s="132"/>
      <c r="S44" s="145"/>
      <c r="T44" s="145"/>
      <c r="U44" s="145"/>
      <c r="V44" s="145"/>
      <c r="W44" s="145"/>
      <c r="X44" s="13"/>
    </row>
    <row r="45" spans="2:24" ht="15.75" thickBot="1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42"/>
      <c r="S45" s="142"/>
      <c r="T45" s="142"/>
      <c r="U45" s="142"/>
      <c r="V45" s="142"/>
      <c r="W45" s="142"/>
      <c r="X45" s="2"/>
    </row>
    <row r="46" spans="2:24" x14ac:dyDescent="0.25">
      <c r="B46" s="37" t="s">
        <v>46</v>
      </c>
      <c r="C46" s="45">
        <f>+'[4]PROYECCION '!$Q$36</f>
        <v>971565105.60000002</v>
      </c>
      <c r="D46" s="45">
        <f>+C46/12</f>
        <v>80963758.799999997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153"/>
      <c r="S46" s="174"/>
      <c r="T46" s="174"/>
      <c r="U46" s="174"/>
      <c r="V46" s="174"/>
      <c r="W46" s="174"/>
      <c r="X46" s="148"/>
    </row>
    <row r="47" spans="2:24" x14ac:dyDescent="0.25">
      <c r="B47" s="40" t="s">
        <v>220</v>
      </c>
      <c r="C47" s="52">
        <f>+[5]CENTRAL!$H$36</f>
        <v>63000000</v>
      </c>
      <c r="D47" s="46">
        <f t="shared" ref="D47:D63" si="10">+C47/12</f>
        <v>5250000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154"/>
      <c r="S47" s="174"/>
      <c r="T47" s="174"/>
      <c r="U47" s="174"/>
      <c r="V47" s="174"/>
      <c r="W47" s="174"/>
      <c r="X47" s="148"/>
    </row>
    <row r="48" spans="2:24" x14ac:dyDescent="0.25">
      <c r="B48" s="40" t="s">
        <v>221</v>
      </c>
      <c r="C48" s="51">
        <f>+[5]CENTRAL!$H$46</f>
        <v>3000000</v>
      </c>
      <c r="D48" s="46">
        <f t="shared" si="10"/>
        <v>250000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154"/>
      <c r="S48" s="174"/>
      <c r="T48" s="174"/>
      <c r="U48" s="174"/>
      <c r="V48" s="174"/>
      <c r="W48" s="174"/>
      <c r="X48" s="148"/>
    </row>
    <row r="49" spans="2:24" x14ac:dyDescent="0.25">
      <c r="B49" s="40" t="s">
        <v>66</v>
      </c>
      <c r="C49" s="52">
        <f>+[5]CENTRAL!$H$41</f>
        <v>3600000</v>
      </c>
      <c r="D49" s="46">
        <f t="shared" si="10"/>
        <v>300000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154"/>
      <c r="S49" s="174"/>
      <c r="T49" s="174"/>
      <c r="U49" s="174"/>
      <c r="V49" s="174"/>
      <c r="W49" s="174"/>
      <c r="X49" s="148"/>
    </row>
    <row r="50" spans="2:24" x14ac:dyDescent="0.25">
      <c r="B50" s="40" t="s">
        <v>222</v>
      </c>
      <c r="C50" s="52">
        <f>+[5]CENTRAL!$H$42</f>
        <v>2400000</v>
      </c>
      <c r="D50" s="46">
        <f t="shared" si="10"/>
        <v>200000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154"/>
      <c r="S50" s="174"/>
      <c r="T50" s="174"/>
      <c r="U50" s="174"/>
      <c r="V50" s="174"/>
      <c r="W50" s="174"/>
      <c r="X50" s="148"/>
    </row>
    <row r="51" spans="2:24" x14ac:dyDescent="0.25">
      <c r="B51" s="40" t="s">
        <v>223</v>
      </c>
      <c r="C51" s="52">
        <f>+[5]CENTRAL!$H$44</f>
        <v>9600000</v>
      </c>
      <c r="D51" s="46">
        <f t="shared" si="10"/>
        <v>800000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154"/>
      <c r="S51" s="174"/>
      <c r="T51" s="174"/>
      <c r="U51" s="174"/>
      <c r="V51" s="174"/>
      <c r="W51" s="174"/>
      <c r="X51" s="148"/>
    </row>
    <row r="52" spans="2:24" x14ac:dyDescent="0.25">
      <c r="B52" s="40" t="s">
        <v>224</v>
      </c>
      <c r="C52" s="52">
        <f>+[5]CENTRAL!$F$36+(109642*15)</f>
        <v>6907446</v>
      </c>
      <c r="D52" s="46">
        <f t="shared" si="10"/>
        <v>575620.5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154"/>
      <c r="S52" s="174"/>
      <c r="T52" s="174"/>
      <c r="U52" s="174"/>
      <c r="V52" s="174"/>
      <c r="W52" s="174"/>
      <c r="X52" s="148"/>
    </row>
    <row r="53" spans="2:24" x14ac:dyDescent="0.25">
      <c r="B53" s="40" t="s">
        <v>219</v>
      </c>
      <c r="C53" s="52">
        <f>+[5]CENTRAL!$H$38</f>
        <v>7800000</v>
      </c>
      <c r="D53" s="46">
        <f t="shared" si="10"/>
        <v>650000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154"/>
      <c r="S53" s="174"/>
      <c r="T53" s="174"/>
      <c r="U53" s="174"/>
      <c r="V53" s="174"/>
      <c r="W53" s="174"/>
      <c r="X53" s="148"/>
    </row>
    <row r="54" spans="2:24" x14ac:dyDescent="0.25">
      <c r="B54" s="40" t="s">
        <v>49</v>
      </c>
      <c r="C54" s="52">
        <f>+(2192839/30*12)*15</f>
        <v>13157034</v>
      </c>
      <c r="D54" s="46">
        <f t="shared" si="10"/>
        <v>1096419.5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154"/>
      <c r="S54" s="174"/>
      <c r="T54" s="174"/>
      <c r="U54" s="174"/>
      <c r="V54" s="174"/>
      <c r="W54" s="174"/>
      <c r="X54" s="148"/>
    </row>
    <row r="55" spans="2:24" x14ac:dyDescent="0.25">
      <c r="B55" s="40" t="s">
        <v>50</v>
      </c>
      <c r="C55" s="52">
        <v>25000000</v>
      </c>
      <c r="D55" s="46">
        <f t="shared" si="10"/>
        <v>2083333.3333333333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154"/>
      <c r="S55" s="174"/>
      <c r="T55" s="174"/>
      <c r="U55" s="174"/>
      <c r="V55" s="174"/>
      <c r="W55" s="174"/>
      <c r="X55" s="148"/>
    </row>
    <row r="56" spans="2:24" x14ac:dyDescent="0.25">
      <c r="B56" s="40" t="s">
        <v>51</v>
      </c>
      <c r="C56" s="52">
        <f>+(C46+C47+C54+C58+C60+C61+C48+C49+C50+C51+C52+C53)*16.5/100</f>
        <v>199606041.62399998</v>
      </c>
      <c r="D56" s="46">
        <f t="shared" si="10"/>
        <v>16633836.801999999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154"/>
      <c r="S56" s="174"/>
      <c r="T56" s="174"/>
      <c r="U56" s="174"/>
      <c r="V56" s="174"/>
      <c r="W56" s="174"/>
      <c r="X56" s="148"/>
    </row>
    <row r="57" spans="2:24" x14ac:dyDescent="0.25">
      <c r="B57" s="40" t="s">
        <v>52</v>
      </c>
      <c r="C57" s="52">
        <f>+(C47+C54+C55+C59+C61+C62+C60+C53+C52+C51+C50+C49+C48)/12</f>
        <v>21266670</v>
      </c>
      <c r="D57" s="46">
        <f t="shared" si="10"/>
        <v>1772222.5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154"/>
      <c r="S57" s="174"/>
      <c r="T57" s="174"/>
      <c r="U57" s="174"/>
      <c r="V57" s="174"/>
      <c r="W57" s="174"/>
      <c r="X57" s="148"/>
    </row>
    <row r="58" spans="2:24" x14ac:dyDescent="0.25">
      <c r="B58" s="40" t="s">
        <v>53</v>
      </c>
      <c r="C58" s="51">
        <f>+[5]CENTRAL!$J$36</f>
        <v>67704000</v>
      </c>
      <c r="D58" s="46">
        <f t="shared" si="10"/>
        <v>5642000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154"/>
      <c r="S58" s="174"/>
      <c r="T58" s="174"/>
      <c r="U58" s="174"/>
      <c r="V58" s="174"/>
      <c r="W58" s="174"/>
      <c r="X58" s="148"/>
    </row>
    <row r="59" spans="2:24" x14ac:dyDescent="0.25">
      <c r="B59" s="40" t="s">
        <v>48</v>
      </c>
      <c r="C59" s="52">
        <f>+[5]CENTRAL!$I$36</f>
        <v>19735560</v>
      </c>
      <c r="D59" s="46">
        <f t="shared" si="10"/>
        <v>1644630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154"/>
      <c r="S59" s="174"/>
      <c r="T59" s="174"/>
      <c r="U59" s="174"/>
      <c r="V59" s="174"/>
      <c r="W59" s="174"/>
      <c r="X59" s="148"/>
    </row>
    <row r="60" spans="2:24" x14ac:dyDescent="0.25">
      <c r="B60" s="40" t="s">
        <v>54</v>
      </c>
      <c r="C60" s="51">
        <f>+[5]CENTRAL!$H$40</f>
        <v>7200000</v>
      </c>
      <c r="D60" s="46">
        <f t="shared" si="10"/>
        <v>600000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154"/>
      <c r="S60" s="174"/>
      <c r="T60" s="174"/>
      <c r="U60" s="174"/>
      <c r="V60" s="174"/>
      <c r="W60" s="174"/>
      <c r="X60" s="148"/>
    </row>
    <row r="61" spans="2:24" x14ac:dyDescent="0.25">
      <c r="B61" s="40" t="s">
        <v>196</v>
      </c>
      <c r="C61" s="52">
        <f>8800000+45000000</f>
        <v>53800000</v>
      </c>
      <c r="D61" s="46">
        <f t="shared" si="10"/>
        <v>4483333.333333333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154"/>
      <c r="S61" s="174"/>
      <c r="T61" s="174"/>
      <c r="U61" s="174"/>
      <c r="V61" s="174"/>
      <c r="W61" s="174"/>
      <c r="X61" s="148"/>
    </row>
    <row r="62" spans="2:24" x14ac:dyDescent="0.25">
      <c r="B62" s="40" t="s">
        <v>197</v>
      </c>
      <c r="C62" s="52">
        <f>50*800000</f>
        <v>40000000</v>
      </c>
      <c r="D62" s="46">
        <f t="shared" si="10"/>
        <v>3333333.3333333335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54"/>
      <c r="S62" s="174"/>
      <c r="T62" s="174"/>
      <c r="U62" s="174"/>
      <c r="V62" s="174"/>
      <c r="W62" s="174"/>
      <c r="X62" s="148"/>
    </row>
    <row r="63" spans="2:24" ht="15.75" thickBot="1" x14ac:dyDescent="0.3">
      <c r="B63" s="53" t="s">
        <v>198</v>
      </c>
      <c r="C63" s="57">
        <v>15000000</v>
      </c>
      <c r="D63" s="47">
        <f t="shared" si="10"/>
        <v>1250000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155"/>
      <c r="S63" s="174"/>
      <c r="T63" s="174"/>
      <c r="U63" s="174"/>
      <c r="V63" s="174"/>
      <c r="W63" s="174"/>
      <c r="X63" s="148"/>
    </row>
    <row r="64" spans="2:24" ht="16.5" thickBot="1" x14ac:dyDescent="0.3">
      <c r="B64" s="115" t="s">
        <v>58</v>
      </c>
      <c r="C64" s="110">
        <f>SUM(C46:C63)</f>
        <v>1530341857.224</v>
      </c>
      <c r="D64" s="114">
        <f>+C64/12</f>
        <v>127528488.102</v>
      </c>
      <c r="E64" s="114">
        <f>SUM(E46:E63)</f>
        <v>0</v>
      </c>
      <c r="F64" s="114">
        <f t="shared" ref="F64:Q64" si="11">SUM(F46:F63)</f>
        <v>0</v>
      </c>
      <c r="G64" s="114">
        <f t="shared" si="11"/>
        <v>0</v>
      </c>
      <c r="H64" s="114">
        <f t="shared" si="11"/>
        <v>0</v>
      </c>
      <c r="I64" s="114">
        <f t="shared" si="11"/>
        <v>0</v>
      </c>
      <c r="J64" s="114">
        <f t="shared" si="11"/>
        <v>0</v>
      </c>
      <c r="K64" s="114">
        <f t="shared" si="11"/>
        <v>0</v>
      </c>
      <c r="L64" s="114">
        <f t="shared" si="11"/>
        <v>0</v>
      </c>
      <c r="M64" s="114">
        <f t="shared" si="11"/>
        <v>0</v>
      </c>
      <c r="N64" s="114">
        <f t="shared" si="11"/>
        <v>0</v>
      </c>
      <c r="O64" s="114">
        <f t="shared" si="11"/>
        <v>0</v>
      </c>
      <c r="P64" s="114">
        <f t="shared" si="11"/>
        <v>0</v>
      </c>
      <c r="Q64" s="114">
        <f t="shared" si="11"/>
        <v>0</v>
      </c>
      <c r="R64" s="156"/>
      <c r="S64" s="145"/>
      <c r="T64" s="145"/>
      <c r="U64" s="145"/>
      <c r="V64" s="145"/>
      <c r="W64" s="145"/>
      <c r="X64" s="13"/>
    </row>
    <row r="65" spans="2:24" ht="15.75" thickBot="1" x14ac:dyDescent="0.3"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42"/>
      <c r="S65" s="142"/>
      <c r="T65" s="142"/>
      <c r="U65" s="142"/>
      <c r="V65" s="142"/>
      <c r="W65" s="142"/>
      <c r="X65" s="2"/>
    </row>
    <row r="66" spans="2:24" x14ac:dyDescent="0.25">
      <c r="B66" s="37" t="s">
        <v>71</v>
      </c>
      <c r="C66" s="34">
        <f>(10000000*5)+(10909090.9090909*7)</f>
        <v>126363636.3636363</v>
      </c>
      <c r="D66" s="23">
        <f>+C66/12</f>
        <v>10530303.030303026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144"/>
      <c r="S66" s="173"/>
      <c r="T66" s="173"/>
      <c r="U66" s="173"/>
      <c r="V66" s="173"/>
      <c r="W66" s="173"/>
      <c r="X66" s="147"/>
    </row>
    <row r="67" spans="2:24" x14ac:dyDescent="0.25">
      <c r="B67" s="40" t="s">
        <v>72</v>
      </c>
      <c r="C67" s="52">
        <v>1440000</v>
      </c>
      <c r="D67" s="49">
        <f t="shared" ref="D67:D105" si="12">+C67/12</f>
        <v>120000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149"/>
      <c r="S67" s="173"/>
      <c r="T67" s="173"/>
      <c r="U67" s="173"/>
      <c r="V67" s="173"/>
      <c r="W67" s="173"/>
      <c r="X67" s="147"/>
    </row>
    <row r="68" spans="2:24" x14ac:dyDescent="0.25">
      <c r="B68" s="40" t="s">
        <v>64</v>
      </c>
      <c r="C68" s="52">
        <v>15000000</v>
      </c>
      <c r="D68" s="49">
        <f t="shared" si="12"/>
        <v>1250000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149"/>
      <c r="S68" s="173"/>
      <c r="T68" s="173"/>
      <c r="U68" s="173"/>
      <c r="V68" s="173"/>
      <c r="W68" s="173"/>
      <c r="X68" s="147"/>
    </row>
    <row r="69" spans="2:24" x14ac:dyDescent="0.25">
      <c r="B69" s="40" t="s">
        <v>65</v>
      </c>
      <c r="C69" s="52">
        <f>+[6]Hoja1!$F$64</f>
        <v>315288746</v>
      </c>
      <c r="D69" s="49">
        <f t="shared" si="12"/>
        <v>26274062.166666668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149"/>
      <c r="S69" s="173"/>
      <c r="T69" s="173"/>
      <c r="U69" s="173"/>
      <c r="V69" s="173"/>
      <c r="W69" s="173"/>
      <c r="X69" s="147"/>
    </row>
    <row r="70" spans="2:24" x14ac:dyDescent="0.25">
      <c r="B70" s="40" t="s">
        <v>67</v>
      </c>
      <c r="C70" s="52">
        <v>2200000</v>
      </c>
      <c r="D70" s="49">
        <f t="shared" si="12"/>
        <v>183333.33333333334</v>
      </c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149"/>
      <c r="S70" s="173"/>
      <c r="T70" s="173"/>
      <c r="U70" s="173"/>
      <c r="V70" s="173"/>
      <c r="W70" s="173"/>
      <c r="X70" s="147"/>
    </row>
    <row r="71" spans="2:24" x14ac:dyDescent="0.25">
      <c r="B71" s="40" t="s">
        <v>59</v>
      </c>
      <c r="C71" s="52">
        <f>+(3181818*12)+(5000000*12)+(4000000*12)</f>
        <v>146181816</v>
      </c>
      <c r="D71" s="49">
        <f t="shared" si="12"/>
        <v>12181818</v>
      </c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149"/>
      <c r="S71" s="173"/>
      <c r="T71" s="173"/>
      <c r="U71" s="173"/>
      <c r="V71" s="173"/>
      <c r="W71" s="173"/>
      <c r="X71" s="147"/>
    </row>
    <row r="72" spans="2:24" x14ac:dyDescent="0.25">
      <c r="B72" s="40" t="s">
        <v>60</v>
      </c>
      <c r="C72" s="52">
        <f>18000000+5000000/1.1</f>
        <v>22545454.545454547</v>
      </c>
      <c r="D72" s="49">
        <f t="shared" si="12"/>
        <v>1878787.8787878789</v>
      </c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149"/>
      <c r="S72" s="173"/>
      <c r="T72" s="173"/>
      <c r="U72" s="173"/>
      <c r="V72" s="173"/>
      <c r="W72" s="173"/>
      <c r="X72" s="147"/>
    </row>
    <row r="73" spans="2:24" x14ac:dyDescent="0.25">
      <c r="B73" s="40" t="s">
        <v>68</v>
      </c>
      <c r="C73" s="52">
        <v>6000000</v>
      </c>
      <c r="D73" s="49">
        <f t="shared" si="12"/>
        <v>500000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149"/>
      <c r="S73" s="173"/>
      <c r="T73" s="173"/>
      <c r="U73" s="173"/>
      <c r="V73" s="173"/>
      <c r="W73" s="173"/>
      <c r="X73" s="147"/>
    </row>
    <row r="74" spans="2:24" x14ac:dyDescent="0.25">
      <c r="B74" s="40" t="s">
        <v>69</v>
      </c>
      <c r="C74" s="52">
        <v>20500000</v>
      </c>
      <c r="D74" s="49">
        <f t="shared" si="12"/>
        <v>1708333.3333333333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149"/>
      <c r="S74" s="173"/>
      <c r="T74" s="173"/>
      <c r="U74" s="173"/>
      <c r="V74" s="173"/>
      <c r="W74" s="173"/>
      <c r="X74" s="147"/>
    </row>
    <row r="75" spans="2:24" x14ac:dyDescent="0.25">
      <c r="B75" s="40" t="s">
        <v>70</v>
      </c>
      <c r="C75" s="52">
        <f>+((250000*4)+(200000*4)+(80000*4))*12</f>
        <v>25440000</v>
      </c>
      <c r="D75" s="49">
        <f t="shared" si="12"/>
        <v>2120000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149"/>
      <c r="S75" s="173"/>
      <c r="T75" s="173"/>
      <c r="U75" s="173"/>
      <c r="V75" s="173"/>
      <c r="W75" s="173"/>
      <c r="X75" s="147"/>
    </row>
    <row r="76" spans="2:24" x14ac:dyDescent="0.25">
      <c r="B76" s="40" t="s">
        <v>73</v>
      </c>
      <c r="C76" s="52">
        <v>2400000</v>
      </c>
      <c r="D76" s="49">
        <f t="shared" si="12"/>
        <v>200000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149"/>
      <c r="S76" s="173"/>
      <c r="T76" s="173"/>
      <c r="U76" s="173"/>
      <c r="V76" s="173"/>
      <c r="W76" s="173"/>
      <c r="X76" s="147"/>
    </row>
    <row r="77" spans="2:24" x14ac:dyDescent="0.25">
      <c r="B77" s="40" t="s">
        <v>74</v>
      </c>
      <c r="C77" s="52">
        <v>23760000.000000004</v>
      </c>
      <c r="D77" s="49">
        <f t="shared" si="12"/>
        <v>1980000.0000000002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149"/>
      <c r="S77" s="173"/>
      <c r="T77" s="173"/>
      <c r="U77" s="173"/>
      <c r="V77" s="173"/>
      <c r="W77" s="173"/>
      <c r="X77" s="147"/>
    </row>
    <row r="78" spans="2:24" x14ac:dyDescent="0.25">
      <c r="B78" s="40" t="s">
        <v>75</v>
      </c>
      <c r="C78" s="52">
        <v>8000000</v>
      </c>
      <c r="D78" s="49">
        <f t="shared" si="12"/>
        <v>666666.66666666663</v>
      </c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149"/>
      <c r="S78" s="173"/>
      <c r="T78" s="173"/>
      <c r="U78" s="173"/>
      <c r="V78" s="173"/>
      <c r="W78" s="173"/>
      <c r="X78" s="147"/>
    </row>
    <row r="79" spans="2:24" x14ac:dyDescent="0.25">
      <c r="B79" s="40" t="s">
        <v>185</v>
      </c>
      <c r="C79" s="52">
        <v>38500000</v>
      </c>
      <c r="D79" s="49">
        <f t="shared" si="12"/>
        <v>3208333.3333333335</v>
      </c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149"/>
      <c r="S79" s="173"/>
      <c r="T79" s="173"/>
      <c r="U79" s="173"/>
      <c r="V79" s="173"/>
      <c r="W79" s="173"/>
      <c r="X79" s="147"/>
    </row>
    <row r="80" spans="2:24" x14ac:dyDescent="0.25">
      <c r="B80" s="40" t="s">
        <v>76</v>
      </c>
      <c r="C80" s="52">
        <v>36000000</v>
      </c>
      <c r="D80" s="49">
        <f t="shared" si="12"/>
        <v>3000000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149"/>
      <c r="S80" s="173"/>
      <c r="T80" s="173"/>
      <c r="U80" s="173"/>
      <c r="V80" s="173"/>
      <c r="W80" s="173"/>
      <c r="X80" s="147"/>
    </row>
    <row r="81" spans="2:24" x14ac:dyDescent="0.25">
      <c r="B81" s="40" t="s">
        <v>77</v>
      </c>
      <c r="C81" s="52">
        <v>1440000</v>
      </c>
      <c r="D81" s="49">
        <f t="shared" si="12"/>
        <v>120000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149"/>
      <c r="S81" s="173"/>
      <c r="T81" s="173"/>
      <c r="U81" s="173"/>
      <c r="V81" s="173"/>
      <c r="W81" s="173"/>
      <c r="X81" s="147"/>
    </row>
    <row r="82" spans="2:24" x14ac:dyDescent="0.25">
      <c r="B82" s="40" t="s">
        <v>78</v>
      </c>
      <c r="C82" s="52">
        <f>+[7]CEN!$D$17</f>
        <v>50042712</v>
      </c>
      <c r="D82" s="49">
        <f t="shared" si="12"/>
        <v>4170226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149"/>
      <c r="S82" s="173"/>
      <c r="T82" s="173"/>
      <c r="U82" s="173"/>
      <c r="V82" s="173"/>
      <c r="W82" s="173"/>
      <c r="X82" s="147"/>
    </row>
    <row r="83" spans="2:24" x14ac:dyDescent="0.25">
      <c r="B83" s="40" t="s">
        <v>79</v>
      </c>
      <c r="C83" s="52">
        <v>8000000</v>
      </c>
      <c r="D83" s="49">
        <f t="shared" si="12"/>
        <v>666666.66666666663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149"/>
      <c r="S83" s="173"/>
      <c r="T83" s="173"/>
      <c r="U83" s="173"/>
      <c r="V83" s="173"/>
      <c r="W83" s="173"/>
      <c r="X83" s="147"/>
    </row>
    <row r="84" spans="2:24" x14ac:dyDescent="0.25">
      <c r="B84" s="40" t="s">
        <v>80</v>
      </c>
      <c r="C84" s="52">
        <v>4000000</v>
      </c>
      <c r="D84" s="49">
        <f t="shared" si="12"/>
        <v>333333.33333333331</v>
      </c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149"/>
      <c r="S84" s="173"/>
      <c r="T84" s="173"/>
      <c r="U84" s="173"/>
      <c r="V84" s="173"/>
      <c r="W84" s="173"/>
      <c r="X84" s="147"/>
    </row>
    <row r="85" spans="2:24" x14ac:dyDescent="0.25">
      <c r="B85" s="40" t="s">
        <v>81</v>
      </c>
      <c r="C85" s="52">
        <v>6600000.0000000009</v>
      </c>
      <c r="D85" s="49">
        <f t="shared" si="12"/>
        <v>550000.00000000012</v>
      </c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149"/>
      <c r="S85" s="173"/>
      <c r="T85" s="173"/>
      <c r="U85" s="173"/>
      <c r="V85" s="173"/>
      <c r="W85" s="173"/>
      <c r="X85" s="147"/>
    </row>
    <row r="86" spans="2:24" x14ac:dyDescent="0.25">
      <c r="B86" s="40" t="s">
        <v>82</v>
      </c>
      <c r="C86" s="52">
        <f>+[7]CEN!$D$22</f>
        <v>4208179.2000000002</v>
      </c>
      <c r="D86" s="49">
        <f t="shared" si="12"/>
        <v>350681.60000000003</v>
      </c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149"/>
      <c r="S86" s="173"/>
      <c r="T86" s="173"/>
      <c r="U86" s="173"/>
      <c r="V86" s="173"/>
      <c r="W86" s="173"/>
      <c r="X86" s="147"/>
    </row>
    <row r="87" spans="2:24" x14ac:dyDescent="0.25">
      <c r="B87" s="40" t="s">
        <v>84</v>
      </c>
      <c r="C87" s="52">
        <f>+[7]CEN!$D$18</f>
        <v>26576447.880000003</v>
      </c>
      <c r="D87" s="49">
        <f t="shared" si="12"/>
        <v>2214703.9900000002</v>
      </c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149"/>
      <c r="S87" s="173"/>
      <c r="T87" s="173"/>
      <c r="U87" s="173"/>
      <c r="V87" s="173"/>
      <c r="W87" s="173"/>
      <c r="X87" s="147"/>
    </row>
    <row r="88" spans="2:24" x14ac:dyDescent="0.25">
      <c r="B88" s="40" t="s">
        <v>63</v>
      </c>
      <c r="C88" s="52">
        <f>(4000000+6000000)*12</f>
        <v>120000000</v>
      </c>
      <c r="D88" s="49">
        <f t="shared" si="12"/>
        <v>10000000</v>
      </c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149"/>
      <c r="S88" s="173"/>
      <c r="T88" s="173"/>
      <c r="U88" s="173"/>
      <c r="V88" s="173"/>
      <c r="W88" s="173"/>
      <c r="X88" s="147"/>
    </row>
    <row r="89" spans="2:24" x14ac:dyDescent="0.25">
      <c r="B89" s="40" t="s">
        <v>85</v>
      </c>
      <c r="C89" s="52">
        <v>9400000</v>
      </c>
      <c r="D89" s="49">
        <f t="shared" si="12"/>
        <v>783333.33333333337</v>
      </c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149"/>
      <c r="S89" s="173"/>
      <c r="T89" s="173"/>
      <c r="U89" s="173"/>
      <c r="V89" s="173"/>
      <c r="W89" s="173"/>
      <c r="X89" s="147"/>
    </row>
    <row r="90" spans="2:24" x14ac:dyDescent="0.25">
      <c r="B90" s="40" t="s">
        <v>86</v>
      </c>
      <c r="C90" s="52">
        <v>6400000</v>
      </c>
      <c r="D90" s="49">
        <f t="shared" si="12"/>
        <v>533333.33333333337</v>
      </c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149"/>
      <c r="S90" s="173"/>
      <c r="T90" s="173"/>
      <c r="U90" s="173"/>
      <c r="V90" s="173"/>
      <c r="W90" s="173"/>
      <c r="X90" s="147"/>
    </row>
    <row r="91" spans="2:24" x14ac:dyDescent="0.25">
      <c r="B91" s="40" t="s">
        <v>87</v>
      </c>
      <c r="C91" s="52">
        <v>7920000.0000000009</v>
      </c>
      <c r="D91" s="49">
        <f t="shared" si="12"/>
        <v>660000.00000000012</v>
      </c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149"/>
      <c r="S91" s="173"/>
      <c r="T91" s="173"/>
      <c r="U91" s="173"/>
      <c r="V91" s="173"/>
      <c r="W91" s="173"/>
      <c r="X91" s="147"/>
    </row>
    <row r="92" spans="2:24" x14ac:dyDescent="0.25">
      <c r="B92" s="40" t="s">
        <v>88</v>
      </c>
      <c r="C92" s="52">
        <v>30000000</v>
      </c>
      <c r="D92" s="49">
        <f t="shared" si="12"/>
        <v>2500000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149"/>
      <c r="S92" s="173"/>
      <c r="T92" s="173"/>
      <c r="U92" s="173"/>
      <c r="V92" s="173"/>
      <c r="W92" s="173"/>
      <c r="X92" s="147"/>
    </row>
    <row r="93" spans="2:24" x14ac:dyDescent="0.25">
      <c r="B93" s="40" t="s">
        <v>201</v>
      </c>
      <c r="C93" s="157">
        <f>+SUM([8]CTR!$E$37:$E$46)+SUM([8]AUTO!$E$24:$E$31)+[8]CTR!$E$48+[8]AUTO!$D$33</f>
        <v>9839342.3416666687</v>
      </c>
      <c r="D93" s="49">
        <f t="shared" si="12"/>
        <v>819945.19513888902</v>
      </c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149"/>
      <c r="S93" s="173"/>
      <c r="T93" s="173"/>
      <c r="U93" s="173"/>
      <c r="V93" s="173"/>
      <c r="W93" s="173"/>
      <c r="X93" s="147"/>
    </row>
    <row r="94" spans="2:24" x14ac:dyDescent="0.25">
      <c r="B94" s="40" t="s">
        <v>89</v>
      </c>
      <c r="C94" s="52">
        <v>25000000</v>
      </c>
      <c r="D94" s="49">
        <f t="shared" si="12"/>
        <v>2083333.3333333333</v>
      </c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149"/>
      <c r="S94" s="173"/>
      <c r="T94" s="173"/>
      <c r="U94" s="173"/>
      <c r="V94" s="173"/>
      <c r="W94" s="173"/>
      <c r="X94" s="147"/>
    </row>
    <row r="95" spans="2:24" x14ac:dyDescent="0.25">
      <c r="B95" s="40" t="s">
        <v>90</v>
      </c>
      <c r="C95" s="52">
        <f>1600000*12</f>
        <v>19200000</v>
      </c>
      <c r="D95" s="49">
        <f>+C95/12</f>
        <v>1600000</v>
      </c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149"/>
      <c r="S95" s="173"/>
      <c r="T95" s="173"/>
      <c r="U95" s="173"/>
      <c r="V95" s="173"/>
      <c r="W95" s="173"/>
      <c r="X95" s="147"/>
    </row>
    <row r="96" spans="2:24" x14ac:dyDescent="0.25">
      <c r="B96" s="40" t="s">
        <v>92</v>
      </c>
      <c r="C96" s="52">
        <v>108000000</v>
      </c>
      <c r="D96" s="49">
        <f t="shared" ref="D96:D97" si="13">+C96/12</f>
        <v>9000000</v>
      </c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149"/>
      <c r="S96" s="173"/>
      <c r="T96" s="173"/>
      <c r="U96" s="173"/>
      <c r="V96" s="173"/>
      <c r="W96" s="173"/>
      <c r="X96" s="147"/>
    </row>
    <row r="97" spans="2:24" x14ac:dyDescent="0.25">
      <c r="B97" s="40" t="s">
        <v>91</v>
      </c>
      <c r="C97" s="52">
        <v>3500000</v>
      </c>
      <c r="D97" s="49">
        <f t="shared" si="13"/>
        <v>291666.66666666669</v>
      </c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149"/>
      <c r="S97" s="173"/>
      <c r="T97" s="173"/>
      <c r="U97" s="173"/>
      <c r="V97" s="173"/>
      <c r="W97" s="173"/>
      <c r="X97" s="147"/>
    </row>
    <row r="98" spans="2:24" x14ac:dyDescent="0.25">
      <c r="B98" s="40" t="s">
        <v>93</v>
      </c>
      <c r="C98" s="52">
        <v>3300000.0000000005</v>
      </c>
      <c r="D98" s="49">
        <f>+C98/12</f>
        <v>275000.00000000006</v>
      </c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149"/>
      <c r="S98" s="173"/>
      <c r="T98" s="173"/>
      <c r="U98" s="173"/>
      <c r="V98" s="173"/>
      <c r="W98" s="173"/>
      <c r="X98" s="147"/>
    </row>
    <row r="99" spans="2:24" x14ac:dyDescent="0.25">
      <c r="B99" s="40" t="s">
        <v>199</v>
      </c>
      <c r="C99" s="52">
        <v>40000000</v>
      </c>
      <c r="D99" s="49">
        <f t="shared" si="12"/>
        <v>3333333.3333333335</v>
      </c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149"/>
      <c r="S99" s="173"/>
      <c r="T99" s="173"/>
      <c r="U99" s="173"/>
      <c r="V99" s="173"/>
      <c r="W99" s="173"/>
      <c r="X99" s="147"/>
    </row>
    <row r="100" spans="2:24" x14ac:dyDescent="0.25">
      <c r="B100" s="40" t="s">
        <v>227</v>
      </c>
      <c r="C100" s="52">
        <v>15000000</v>
      </c>
      <c r="D100" s="49">
        <f t="shared" si="12"/>
        <v>1250000</v>
      </c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49"/>
      <c r="S100" s="173"/>
      <c r="T100" s="173"/>
      <c r="U100" s="173"/>
      <c r="V100" s="173"/>
      <c r="W100" s="173"/>
      <c r="X100" s="147"/>
    </row>
    <row r="101" spans="2:24" x14ac:dyDescent="0.25">
      <c r="B101" s="40" t="s">
        <v>228</v>
      </c>
      <c r="C101" s="52">
        <v>25000000</v>
      </c>
      <c r="D101" s="49">
        <f t="shared" si="12"/>
        <v>2083333.3333333333</v>
      </c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49"/>
      <c r="S101" s="173"/>
      <c r="T101" s="173"/>
      <c r="U101" s="173"/>
      <c r="V101" s="173"/>
      <c r="W101" s="173"/>
      <c r="X101" s="147"/>
    </row>
    <row r="102" spans="2:24" x14ac:dyDescent="0.25">
      <c r="B102" s="40" t="s">
        <v>200</v>
      </c>
      <c r="C102" s="52">
        <f>+((2192839*0.25%)*7443)+(0.12%*280045369)</f>
        <v>41139306.135299996</v>
      </c>
      <c r="D102" s="49">
        <f t="shared" si="12"/>
        <v>3428275.5112749995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149"/>
      <c r="S102" s="173"/>
      <c r="T102" s="173"/>
      <c r="U102" s="173"/>
      <c r="V102" s="173"/>
      <c r="W102" s="173"/>
      <c r="X102" s="147"/>
    </row>
    <row r="103" spans="2:24" x14ac:dyDescent="0.25">
      <c r="B103" s="40" t="s">
        <v>94</v>
      </c>
      <c r="C103" s="52">
        <v>15000000</v>
      </c>
      <c r="D103" s="49">
        <f t="shared" si="12"/>
        <v>1250000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149"/>
      <c r="S103" s="173"/>
      <c r="T103" s="173"/>
      <c r="U103" s="173"/>
      <c r="V103" s="173"/>
      <c r="W103" s="173"/>
      <c r="X103" s="147"/>
    </row>
    <row r="104" spans="2:24" x14ac:dyDescent="0.25">
      <c r="B104" s="40" t="s">
        <v>95</v>
      </c>
      <c r="C104" s="52">
        <v>100000000</v>
      </c>
      <c r="D104" s="49">
        <f t="shared" si="12"/>
        <v>8333333.333333333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149"/>
      <c r="S104" s="173"/>
      <c r="T104" s="173"/>
      <c r="U104" s="173"/>
      <c r="V104" s="173"/>
      <c r="W104" s="173"/>
      <c r="X104" s="147"/>
    </row>
    <row r="105" spans="2:24" ht="15.75" thickBot="1" x14ac:dyDescent="0.3">
      <c r="B105" s="41" t="s">
        <v>195</v>
      </c>
      <c r="C105" s="57">
        <f>+[9]General!$J$13</f>
        <v>22235709.650783155</v>
      </c>
      <c r="D105" s="44">
        <f t="shared" si="12"/>
        <v>1852975.8042319296</v>
      </c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146"/>
      <c r="S105" s="173"/>
      <c r="T105" s="173"/>
      <c r="U105" s="173"/>
      <c r="V105" s="173"/>
      <c r="W105" s="173"/>
      <c r="X105" s="147"/>
    </row>
    <row r="106" spans="2:24" ht="16.5" thickBot="1" x14ac:dyDescent="0.3">
      <c r="B106" s="111" t="s">
        <v>96</v>
      </c>
      <c r="C106" s="110">
        <f>SUM(C66:C105)</f>
        <v>1491421350.1168404</v>
      </c>
      <c r="D106" s="110">
        <f>+C106/12</f>
        <v>124285112.5097367</v>
      </c>
      <c r="E106" s="110">
        <f>SUM(E66:E105)</f>
        <v>0</v>
      </c>
      <c r="F106" s="110">
        <f t="shared" ref="F106:Q106" si="14">SUM(F66:F105)</f>
        <v>0</v>
      </c>
      <c r="G106" s="110">
        <f t="shared" si="14"/>
        <v>0</v>
      </c>
      <c r="H106" s="110">
        <f t="shared" si="14"/>
        <v>0</v>
      </c>
      <c r="I106" s="110">
        <f t="shared" si="14"/>
        <v>0</v>
      </c>
      <c r="J106" s="110">
        <f t="shared" si="14"/>
        <v>0</v>
      </c>
      <c r="K106" s="110">
        <f t="shared" si="14"/>
        <v>0</v>
      </c>
      <c r="L106" s="110">
        <f t="shared" si="14"/>
        <v>0</v>
      </c>
      <c r="M106" s="110">
        <f t="shared" si="14"/>
        <v>0</v>
      </c>
      <c r="N106" s="110">
        <f t="shared" si="14"/>
        <v>0</v>
      </c>
      <c r="O106" s="110">
        <f t="shared" si="14"/>
        <v>0</v>
      </c>
      <c r="P106" s="110">
        <f t="shared" si="14"/>
        <v>0</v>
      </c>
      <c r="Q106" s="110">
        <f t="shared" si="14"/>
        <v>0</v>
      </c>
      <c r="R106" s="143"/>
      <c r="S106" s="145"/>
      <c r="T106" s="145"/>
      <c r="U106" s="145"/>
      <c r="V106" s="145"/>
      <c r="W106" s="145"/>
      <c r="X106" s="147"/>
    </row>
    <row r="107" spans="2:24" ht="15.75" thickBot="1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42"/>
      <c r="S107" s="142"/>
      <c r="T107" s="142"/>
      <c r="U107" s="142"/>
      <c r="V107" s="142"/>
      <c r="W107" s="142"/>
      <c r="X107" s="2"/>
    </row>
    <row r="108" spans="2:24" x14ac:dyDescent="0.25">
      <c r="B108" s="58" t="s">
        <v>97</v>
      </c>
      <c r="C108" s="34">
        <v>220000000.00000003</v>
      </c>
      <c r="D108" s="23">
        <f>+C108/12</f>
        <v>18333333.333333336</v>
      </c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44"/>
      <c r="S108" s="173"/>
      <c r="T108" s="173"/>
      <c r="U108" s="173"/>
      <c r="V108" s="173"/>
      <c r="W108" s="173"/>
      <c r="X108" s="147"/>
    </row>
    <row r="109" spans="2:24" x14ac:dyDescent="0.25">
      <c r="B109" s="48" t="s">
        <v>98</v>
      </c>
      <c r="C109" s="52">
        <v>7365310</v>
      </c>
      <c r="D109" s="49">
        <f t="shared" ref="D109:D111" si="15">+C109/12</f>
        <v>613775.83333333337</v>
      </c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149"/>
      <c r="S109" s="173"/>
      <c r="T109" s="173"/>
      <c r="U109" s="173"/>
      <c r="V109" s="173"/>
      <c r="W109" s="173"/>
      <c r="X109" s="147"/>
    </row>
    <row r="110" spans="2:24" x14ac:dyDescent="0.25">
      <c r="B110" s="48" t="s">
        <v>99</v>
      </c>
      <c r="C110" s="52">
        <v>15280300</v>
      </c>
      <c r="D110" s="49">
        <f t="shared" si="15"/>
        <v>1273358.3333333333</v>
      </c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149"/>
      <c r="S110" s="173"/>
      <c r="T110" s="173"/>
      <c r="U110" s="173"/>
      <c r="V110" s="173"/>
      <c r="W110" s="173"/>
      <c r="X110" s="147"/>
    </row>
    <row r="111" spans="2:24" ht="15.75" thickBot="1" x14ac:dyDescent="0.3">
      <c r="B111" s="59" t="s">
        <v>100</v>
      </c>
      <c r="C111" s="57">
        <v>975000</v>
      </c>
      <c r="D111" s="44">
        <f t="shared" si="15"/>
        <v>81250</v>
      </c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146"/>
      <c r="S111" s="173"/>
      <c r="T111" s="173"/>
      <c r="U111" s="173"/>
      <c r="V111" s="173"/>
      <c r="W111" s="173"/>
      <c r="X111" s="147"/>
    </row>
    <row r="112" spans="2:24" ht="16.5" thickBot="1" x14ac:dyDescent="0.3">
      <c r="B112" s="111" t="s">
        <v>179</v>
      </c>
      <c r="C112" s="110">
        <f>SUM(C108:C111)</f>
        <v>243620610.00000003</v>
      </c>
      <c r="D112" s="112">
        <f>+C112/12</f>
        <v>20301717.500000004</v>
      </c>
      <c r="E112" s="112">
        <f>SUM(E108:E111)</f>
        <v>0</v>
      </c>
      <c r="F112" s="112">
        <f t="shared" ref="F112:Q112" si="16">SUM(F108:F111)</f>
        <v>0</v>
      </c>
      <c r="G112" s="112">
        <f t="shared" si="16"/>
        <v>0</v>
      </c>
      <c r="H112" s="112">
        <f t="shared" si="16"/>
        <v>0</v>
      </c>
      <c r="I112" s="112">
        <f t="shared" si="16"/>
        <v>0</v>
      </c>
      <c r="J112" s="112">
        <f t="shared" si="16"/>
        <v>0</v>
      </c>
      <c r="K112" s="112">
        <f t="shared" si="16"/>
        <v>0</v>
      </c>
      <c r="L112" s="112">
        <f t="shared" si="16"/>
        <v>0</v>
      </c>
      <c r="M112" s="112">
        <f t="shared" si="16"/>
        <v>0</v>
      </c>
      <c r="N112" s="112">
        <f t="shared" si="16"/>
        <v>0</v>
      </c>
      <c r="O112" s="112">
        <f t="shared" si="16"/>
        <v>0</v>
      </c>
      <c r="P112" s="112">
        <f t="shared" si="16"/>
        <v>0</v>
      </c>
      <c r="Q112" s="112">
        <f t="shared" si="16"/>
        <v>0</v>
      </c>
      <c r="R112" s="132"/>
      <c r="S112" s="145"/>
      <c r="T112" s="145"/>
      <c r="U112" s="145"/>
      <c r="V112" s="145"/>
      <c r="W112" s="145"/>
      <c r="X112" s="13"/>
    </row>
    <row r="113" spans="2:24" ht="4.5" customHeight="1" thickBot="1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42"/>
      <c r="S113" s="142"/>
      <c r="T113" s="142"/>
      <c r="U113" s="142"/>
      <c r="V113" s="142"/>
      <c r="W113" s="142"/>
      <c r="X113" s="2"/>
    </row>
    <row r="114" spans="2:24" ht="16.5" thickBot="1" x14ac:dyDescent="0.3">
      <c r="B114" s="111" t="s">
        <v>101</v>
      </c>
      <c r="C114" s="110">
        <f>+C106+C112+C64+C44</f>
        <v>6948442450.3660583</v>
      </c>
      <c r="D114" s="112">
        <f>+D106+D112</f>
        <v>144586830.00973672</v>
      </c>
      <c r="E114" s="112">
        <f>+E106+E112+E64+E44</f>
        <v>0</v>
      </c>
      <c r="F114" s="112">
        <f t="shared" ref="F114:Q114" si="17">+F106+F112+F64+F44</f>
        <v>0</v>
      </c>
      <c r="G114" s="112">
        <f t="shared" si="17"/>
        <v>0</v>
      </c>
      <c r="H114" s="112">
        <f t="shared" si="17"/>
        <v>0</v>
      </c>
      <c r="I114" s="112">
        <f t="shared" si="17"/>
        <v>0</v>
      </c>
      <c r="J114" s="112">
        <f t="shared" si="17"/>
        <v>0</v>
      </c>
      <c r="K114" s="112">
        <f t="shared" si="17"/>
        <v>0</v>
      </c>
      <c r="L114" s="112">
        <f t="shared" si="17"/>
        <v>0</v>
      </c>
      <c r="M114" s="112">
        <f t="shared" si="17"/>
        <v>0</v>
      </c>
      <c r="N114" s="112">
        <f t="shared" si="17"/>
        <v>0</v>
      </c>
      <c r="O114" s="112">
        <f t="shared" si="17"/>
        <v>0</v>
      </c>
      <c r="P114" s="112">
        <f t="shared" si="17"/>
        <v>0</v>
      </c>
      <c r="Q114" s="112">
        <f t="shared" si="17"/>
        <v>0</v>
      </c>
      <c r="R114" s="132"/>
      <c r="S114" s="145"/>
      <c r="T114" s="145"/>
      <c r="U114" s="145"/>
      <c r="V114" s="145"/>
      <c r="W114" s="145"/>
      <c r="X114" s="13"/>
    </row>
    <row r="115" spans="2:24" ht="3.75" customHeight="1" thickBot="1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42"/>
      <c r="S115" s="142"/>
      <c r="T115" s="142"/>
      <c r="U115" s="142"/>
      <c r="V115" s="142"/>
      <c r="W115" s="142"/>
      <c r="X115" s="2"/>
    </row>
    <row r="116" spans="2:24" ht="16.5" thickBot="1" x14ac:dyDescent="0.3">
      <c r="B116" s="111" t="s">
        <v>104</v>
      </c>
      <c r="C116" s="110">
        <f>+C31-C114</f>
        <v>260478829.08528614</v>
      </c>
      <c r="D116" s="112">
        <v>87982929.059004903</v>
      </c>
      <c r="E116" s="112">
        <f>+E31-E114</f>
        <v>0</v>
      </c>
      <c r="F116" s="112">
        <f t="shared" ref="F116:Q116" si="18">+F31-F114</f>
        <v>0</v>
      </c>
      <c r="G116" s="112">
        <f t="shared" si="18"/>
        <v>0</v>
      </c>
      <c r="H116" s="112">
        <f t="shared" si="18"/>
        <v>0</v>
      </c>
      <c r="I116" s="112">
        <f t="shared" si="18"/>
        <v>0</v>
      </c>
      <c r="J116" s="112">
        <f t="shared" si="18"/>
        <v>0</v>
      </c>
      <c r="K116" s="112">
        <f t="shared" si="18"/>
        <v>0</v>
      </c>
      <c r="L116" s="112">
        <f t="shared" si="18"/>
        <v>0</v>
      </c>
      <c r="M116" s="112">
        <f t="shared" si="18"/>
        <v>0</v>
      </c>
      <c r="N116" s="112">
        <f t="shared" si="18"/>
        <v>0</v>
      </c>
      <c r="O116" s="112">
        <f t="shared" si="18"/>
        <v>0</v>
      </c>
      <c r="P116" s="112">
        <f t="shared" si="18"/>
        <v>0</v>
      </c>
      <c r="Q116" s="112">
        <f t="shared" si="18"/>
        <v>0</v>
      </c>
      <c r="R116" s="132"/>
      <c r="S116" s="145"/>
      <c r="T116" s="145"/>
      <c r="U116" s="145"/>
      <c r="V116" s="145"/>
      <c r="W116" s="145"/>
      <c r="X116" s="13"/>
    </row>
  </sheetData>
  <mergeCells count="16">
    <mergeCell ref="AC13:AD13"/>
    <mergeCell ref="Y7:Y8"/>
    <mergeCell ref="Z7:Z8"/>
    <mergeCell ref="AL7:AL8"/>
    <mergeCell ref="AC7:AC8"/>
    <mergeCell ref="AD7:AD8"/>
    <mergeCell ref="AE7:AE8"/>
    <mergeCell ref="AF7:AF8"/>
    <mergeCell ref="AG7:AG8"/>
    <mergeCell ref="AA7:AA8"/>
    <mergeCell ref="AB7:AB8"/>
    <mergeCell ref="B2:D2"/>
    <mergeCell ref="AH7:AH8"/>
    <mergeCell ref="AI7:AI8"/>
    <mergeCell ref="AJ7:AJ8"/>
    <mergeCell ref="AK7:AK8"/>
  </mergeCells>
  <pageMargins left="0.7" right="0.7" top="0.75" bottom="0.75" header="0.3" footer="0.3"/>
  <pageSetup orientation="portrait" r:id="rId1"/>
  <ignoredErrors>
    <ignoredError sqref="D11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64"/>
  <sheetViews>
    <sheetView topLeftCell="A22" workbookViewId="0">
      <selection activeCell="C30" sqref="C30"/>
    </sheetView>
  </sheetViews>
  <sheetFormatPr baseColWidth="10" defaultRowHeight="15" x14ac:dyDescent="0.25"/>
  <cols>
    <col min="2" max="2" width="50.85546875" bestFit="1" customWidth="1"/>
    <col min="3" max="3" width="18.28515625" customWidth="1"/>
    <col min="4" max="4" width="12.42578125" bestFit="1" customWidth="1"/>
    <col min="5" max="16" width="13.5703125" bestFit="1" customWidth="1"/>
    <col min="17" max="18" width="15.5703125" customWidth="1"/>
  </cols>
  <sheetData>
    <row r="2" spans="2:18" ht="18.75" x14ac:dyDescent="0.3">
      <c r="B2" s="196" t="s">
        <v>181</v>
      </c>
      <c r="C2" s="196"/>
      <c r="D2" s="196"/>
    </row>
    <row r="3" spans="2:18" ht="15.75" thickBot="1" x14ac:dyDescent="0.3"/>
    <row r="4" spans="2:18" ht="32.25" thickBot="1" x14ac:dyDescent="0.3">
      <c r="B4" s="111" t="s">
        <v>103</v>
      </c>
      <c r="C4" s="110" t="s">
        <v>182</v>
      </c>
      <c r="D4" s="112" t="s">
        <v>176</v>
      </c>
      <c r="E4" s="112" t="s">
        <v>229</v>
      </c>
      <c r="F4" s="112" t="s">
        <v>230</v>
      </c>
      <c r="G4" s="112" t="s">
        <v>231</v>
      </c>
      <c r="H4" s="112" t="s">
        <v>232</v>
      </c>
      <c r="I4" s="112" t="s">
        <v>233</v>
      </c>
      <c r="J4" s="112" t="s">
        <v>234</v>
      </c>
      <c r="K4" s="112" t="s">
        <v>235</v>
      </c>
      <c r="L4" s="112" t="s">
        <v>236</v>
      </c>
      <c r="M4" s="112" t="s">
        <v>237</v>
      </c>
      <c r="N4" s="112" t="s">
        <v>238</v>
      </c>
      <c r="O4" s="112" t="s">
        <v>239</v>
      </c>
      <c r="P4" s="112" t="s">
        <v>240</v>
      </c>
      <c r="Q4" s="112" t="s">
        <v>241</v>
      </c>
      <c r="R4" s="112" t="s">
        <v>242</v>
      </c>
    </row>
    <row r="5" spans="2:18" ht="9" customHeight="1" thickBot="1" x14ac:dyDescent="0.35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x14ac:dyDescent="0.25">
      <c r="B6" s="21" t="s">
        <v>107</v>
      </c>
      <c r="C6" s="177">
        <f>[10]ARROYOS!C6</f>
        <v>914803848.5</v>
      </c>
      <c r="D6" s="176">
        <f>+C6/12</f>
        <v>76233654.041666672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>
        <f>SUM(E6:P6)</f>
        <v>0</v>
      </c>
      <c r="R6" s="176"/>
    </row>
    <row r="7" spans="2:18" x14ac:dyDescent="0.25">
      <c r="B7" s="22" t="s">
        <v>3</v>
      </c>
      <c r="C7" s="178">
        <f>[10]ARROYOS!C7</f>
        <v>21358728.600000001</v>
      </c>
      <c r="D7" s="181">
        <f t="shared" ref="D7:D15" si="0">+C7/12</f>
        <v>1779894.05</v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>
        <f>SUM(E7:P7)</f>
        <v>0</v>
      </c>
      <c r="R7" s="181"/>
    </row>
    <row r="8" spans="2:18" x14ac:dyDescent="0.25">
      <c r="B8" s="22" t="s">
        <v>5</v>
      </c>
      <c r="C8" s="179">
        <f>[10]ARROYOS!C8</f>
        <v>6021713.8799999999</v>
      </c>
      <c r="D8" s="25">
        <f t="shared" si="0"/>
        <v>501809.49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81">
        <f t="shared" ref="Q8:Q15" si="1">SUM(E8:P8)</f>
        <v>0</v>
      </c>
      <c r="R8" s="181"/>
    </row>
    <row r="9" spans="2:18" x14ac:dyDescent="0.25">
      <c r="B9" s="22" t="s">
        <v>9</v>
      </c>
      <c r="C9" s="179">
        <f>[10]ARROYOS!C9</f>
        <v>144000000</v>
      </c>
      <c r="D9" s="25">
        <f t="shared" si="0"/>
        <v>12000000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81">
        <f t="shared" si="1"/>
        <v>0</v>
      </c>
      <c r="R9" s="181"/>
    </row>
    <row r="10" spans="2:18" x14ac:dyDescent="0.25">
      <c r="B10" s="22" t="s">
        <v>10</v>
      </c>
      <c r="C10" s="179">
        <f>[10]ARROYOS!C10</f>
        <v>2155000</v>
      </c>
      <c r="D10" s="25">
        <f t="shared" si="0"/>
        <v>179583.33333333334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181">
        <f t="shared" si="1"/>
        <v>0</v>
      </c>
      <c r="R10" s="181"/>
    </row>
    <row r="11" spans="2:18" x14ac:dyDescent="0.25">
      <c r="B11" s="22" t="s">
        <v>11</v>
      </c>
      <c r="C11" s="179">
        <f>[10]ARROYOS!C11</f>
        <v>800000</v>
      </c>
      <c r="D11" s="25">
        <f t="shared" si="0"/>
        <v>66666.666666666672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81">
        <f t="shared" si="1"/>
        <v>0</v>
      </c>
      <c r="R11" s="181"/>
    </row>
    <row r="12" spans="2:18" x14ac:dyDescent="0.25">
      <c r="B12" s="22" t="s">
        <v>13</v>
      </c>
      <c r="C12" s="179">
        <f>[10]ARROYOS!C12</f>
        <v>27000000</v>
      </c>
      <c r="D12" s="25">
        <f t="shared" si="0"/>
        <v>2250000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181">
        <f t="shared" si="1"/>
        <v>0</v>
      </c>
      <c r="R12" s="181"/>
    </row>
    <row r="13" spans="2:18" x14ac:dyDescent="0.25">
      <c r="B13" s="22" t="s">
        <v>19</v>
      </c>
      <c r="C13" s="179">
        <f>[10]ARROYOS!C13</f>
        <v>1219000</v>
      </c>
      <c r="D13" s="25">
        <f t="shared" si="0"/>
        <v>101583.33333333333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181">
        <f t="shared" si="1"/>
        <v>0</v>
      </c>
      <c r="R13" s="181"/>
    </row>
    <row r="14" spans="2:18" x14ac:dyDescent="0.25">
      <c r="B14" s="22" t="s">
        <v>108</v>
      </c>
      <c r="C14" s="179">
        <f>[10]ARROYOS!C14</f>
        <v>20000000</v>
      </c>
      <c r="D14" s="25">
        <f t="shared" si="0"/>
        <v>1666666.6666666667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81">
        <f t="shared" si="1"/>
        <v>0</v>
      </c>
      <c r="R14" s="181"/>
    </row>
    <row r="15" spans="2:18" ht="15.75" thickBot="1" x14ac:dyDescent="0.3">
      <c r="B15" s="22" t="s">
        <v>109</v>
      </c>
      <c r="C15" s="180">
        <f>[10]ARROYOS!C15</f>
        <v>500000</v>
      </c>
      <c r="D15" s="26">
        <f t="shared" si="0"/>
        <v>41666.666666666664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>
        <f t="shared" si="1"/>
        <v>0</v>
      </c>
      <c r="R15" s="26"/>
    </row>
    <row r="16" spans="2:18" ht="16.5" thickBot="1" x14ac:dyDescent="0.3">
      <c r="B16" s="111" t="s">
        <v>155</v>
      </c>
      <c r="C16" s="110">
        <f>SUM(C6:C15)</f>
        <v>1137858290.98</v>
      </c>
      <c r="D16" s="112">
        <f>784353042.9/12</f>
        <v>65362753.574999996</v>
      </c>
      <c r="E16" s="112">
        <f>SUM(E6:E15)</f>
        <v>0</v>
      </c>
      <c r="F16" s="112">
        <f t="shared" ref="F16:Q16" si="2">SUM(F6:F15)</f>
        <v>0</v>
      </c>
      <c r="G16" s="112">
        <f t="shared" si="2"/>
        <v>0</v>
      </c>
      <c r="H16" s="112">
        <f t="shared" si="2"/>
        <v>0</v>
      </c>
      <c r="I16" s="112">
        <f t="shared" si="2"/>
        <v>0</v>
      </c>
      <c r="J16" s="112">
        <f t="shared" si="2"/>
        <v>0</v>
      </c>
      <c r="K16" s="112">
        <f t="shared" si="2"/>
        <v>0</v>
      </c>
      <c r="L16" s="112">
        <f t="shared" si="2"/>
        <v>0</v>
      </c>
      <c r="M16" s="112">
        <f t="shared" si="2"/>
        <v>0</v>
      </c>
      <c r="N16" s="112">
        <f t="shared" si="2"/>
        <v>0</v>
      </c>
      <c r="O16" s="112">
        <f t="shared" si="2"/>
        <v>0</v>
      </c>
      <c r="P16" s="112">
        <f t="shared" si="2"/>
        <v>0</v>
      </c>
      <c r="Q16" s="112">
        <f t="shared" si="2"/>
        <v>0</v>
      </c>
      <c r="R16" s="112"/>
    </row>
    <row r="17" spans="2:18" ht="15.75" thickBot="1" x14ac:dyDescent="0.3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2:18" ht="32.25" thickBot="1" x14ac:dyDescent="0.3">
      <c r="B18" s="111" t="s">
        <v>102</v>
      </c>
      <c r="C18" s="118" t="s">
        <v>182</v>
      </c>
      <c r="D18" s="112" t="s">
        <v>176</v>
      </c>
      <c r="E18" s="112" t="s">
        <v>229</v>
      </c>
      <c r="F18" s="112" t="s">
        <v>230</v>
      </c>
      <c r="G18" s="112" t="s">
        <v>231</v>
      </c>
      <c r="H18" s="112" t="s">
        <v>232</v>
      </c>
      <c r="I18" s="112" t="s">
        <v>233</v>
      </c>
      <c r="J18" s="112" t="s">
        <v>234</v>
      </c>
      <c r="K18" s="112" t="s">
        <v>235</v>
      </c>
      <c r="L18" s="112" t="s">
        <v>236</v>
      </c>
      <c r="M18" s="112" t="s">
        <v>237</v>
      </c>
      <c r="N18" s="112" t="s">
        <v>238</v>
      </c>
      <c r="O18" s="112" t="s">
        <v>239</v>
      </c>
      <c r="P18" s="112" t="s">
        <v>240</v>
      </c>
      <c r="Q18" s="112" t="s">
        <v>241</v>
      </c>
      <c r="R18" s="112" t="s">
        <v>242</v>
      </c>
    </row>
    <row r="19" spans="2:18" x14ac:dyDescent="0.25">
      <c r="B19" s="16" t="s">
        <v>27</v>
      </c>
      <c r="C19" s="17">
        <f>[10]ARROYOS!C19</f>
        <v>4543570.2935651438</v>
      </c>
      <c r="D19" s="17">
        <f>+C19/12</f>
        <v>378630.85779709532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>SUM(E19:P19)</f>
        <v>0</v>
      </c>
      <c r="R19" s="17"/>
    </row>
    <row r="20" spans="2:18" x14ac:dyDescent="0.25">
      <c r="B20" s="18" t="s">
        <v>28</v>
      </c>
      <c r="C20" s="17">
        <f>[10]ARROYOS!C20</f>
        <v>80658061.572840989</v>
      </c>
      <c r="D20" s="17">
        <f t="shared" ref="D20:D58" si="3">+C20/12</f>
        <v>6721505.1310700821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>SUM(E20:P20)</f>
        <v>0</v>
      </c>
      <c r="R20" s="17"/>
    </row>
    <row r="21" spans="2:18" x14ac:dyDescent="0.25">
      <c r="B21" s="18" t="s">
        <v>30</v>
      </c>
      <c r="C21" s="17">
        <f>[10]ARROYOS!C21</f>
        <v>228700962.125</v>
      </c>
      <c r="D21" s="17">
        <f t="shared" si="3"/>
        <v>19058413.510416668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ref="Q21:Q58" si="4">SUM(E21:P21)</f>
        <v>0</v>
      </c>
      <c r="R21" s="17"/>
    </row>
    <row r="22" spans="2:18" x14ac:dyDescent="0.25">
      <c r="B22" s="18" t="s">
        <v>31</v>
      </c>
      <c r="C22" s="17">
        <f>[10]ARROYOS!C22</f>
        <v>0</v>
      </c>
      <c r="D22" s="17">
        <f t="shared" si="3"/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4"/>
        <v>0</v>
      </c>
      <c r="R22" s="17"/>
    </row>
    <row r="23" spans="2:18" x14ac:dyDescent="0.25">
      <c r="B23" s="18" t="s">
        <v>71</v>
      </c>
      <c r="C23" s="17">
        <f>[10]ARROYOS!C23</f>
        <v>36000000</v>
      </c>
      <c r="D23" s="17">
        <f t="shared" si="3"/>
        <v>3000000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4"/>
        <v>0</v>
      </c>
      <c r="R23" s="17"/>
    </row>
    <row r="24" spans="2:18" x14ac:dyDescent="0.25">
      <c r="B24" s="15" t="s">
        <v>72</v>
      </c>
      <c r="C24" s="17">
        <f>[10]ARROYOS!C24</f>
        <v>1200000</v>
      </c>
      <c r="D24" s="17">
        <f t="shared" si="3"/>
        <v>100000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4"/>
        <v>0</v>
      </c>
      <c r="R24" s="17"/>
    </row>
    <row r="25" spans="2:18" x14ac:dyDescent="0.25">
      <c r="B25" s="15" t="s">
        <v>110</v>
      </c>
      <c r="C25" s="17">
        <f>[10]ARROYOS!C25</f>
        <v>52628136</v>
      </c>
      <c r="D25" s="17">
        <f t="shared" si="3"/>
        <v>4385678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4"/>
        <v>0</v>
      </c>
      <c r="R25" s="17"/>
    </row>
    <row r="26" spans="2:18" x14ac:dyDescent="0.25">
      <c r="B26" s="15" t="s">
        <v>111</v>
      </c>
      <c r="C26" s="17">
        <f>[10]ARROYOS!C26</f>
        <v>18816000</v>
      </c>
      <c r="D26" s="17">
        <f t="shared" si="3"/>
        <v>1568000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4"/>
        <v>0</v>
      </c>
      <c r="R26" s="17"/>
    </row>
    <row r="27" spans="2:18" x14ac:dyDescent="0.25">
      <c r="B27" s="15" t="s">
        <v>64</v>
      </c>
      <c r="C27" s="17">
        <f>[10]ARROYOS!C27</f>
        <v>15000000</v>
      </c>
      <c r="D27" s="17">
        <f t="shared" si="3"/>
        <v>1250000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4"/>
        <v>0</v>
      </c>
      <c r="R27" s="17"/>
    </row>
    <row r="28" spans="2:18" x14ac:dyDescent="0.25">
      <c r="B28" s="15" t="s">
        <v>65</v>
      </c>
      <c r="C28" s="17">
        <f>[10]ARROYOS!C28</f>
        <v>25000000</v>
      </c>
      <c r="D28" s="17">
        <f t="shared" si="3"/>
        <v>2083333.3333333333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4"/>
        <v>0</v>
      </c>
      <c r="R28" s="17"/>
    </row>
    <row r="29" spans="2:18" x14ac:dyDescent="0.25">
      <c r="B29" s="15" t="s">
        <v>112</v>
      </c>
      <c r="C29" s="17">
        <f>[10]ARROYOS!C29</f>
        <v>197278632</v>
      </c>
      <c r="D29" s="17">
        <f t="shared" si="3"/>
        <v>16439886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4"/>
        <v>0</v>
      </c>
      <c r="R29" s="17"/>
    </row>
    <row r="30" spans="2:18" x14ac:dyDescent="0.25">
      <c r="B30" s="15" t="s">
        <v>220</v>
      </c>
      <c r="C30" s="17">
        <f>500000*12</f>
        <v>6000000</v>
      </c>
      <c r="D30" s="17">
        <f t="shared" si="3"/>
        <v>500000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2:18" x14ac:dyDescent="0.25">
      <c r="B31" s="15" t="s">
        <v>51</v>
      </c>
      <c r="C31" s="17">
        <f>[10]ARROYOS!C30</f>
        <v>47274276.719999999</v>
      </c>
      <c r="D31" s="17">
        <f t="shared" si="3"/>
        <v>3939523.06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>
        <f t="shared" si="4"/>
        <v>0</v>
      </c>
      <c r="R31" s="17"/>
    </row>
    <row r="32" spans="2:18" x14ac:dyDescent="0.25">
      <c r="B32" s="15" t="s">
        <v>53</v>
      </c>
      <c r="C32" s="17">
        <f>[10]ARROYOS!C31</f>
        <v>15288000</v>
      </c>
      <c r="D32" s="17">
        <f t="shared" si="3"/>
        <v>1274000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>
        <f t="shared" si="4"/>
        <v>0</v>
      </c>
      <c r="R32" s="17"/>
    </row>
    <row r="33" spans="2:18" x14ac:dyDescent="0.25">
      <c r="B33" s="15" t="s">
        <v>48</v>
      </c>
      <c r="C33" s="17">
        <f>[10]ARROYOS!C32</f>
        <v>7894224</v>
      </c>
      <c r="D33" s="17">
        <f t="shared" si="3"/>
        <v>657852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f t="shared" si="4"/>
        <v>0</v>
      </c>
      <c r="R33" s="17"/>
    </row>
    <row r="34" spans="2:18" x14ac:dyDescent="0.25">
      <c r="B34" s="15" t="s">
        <v>49</v>
      </c>
      <c r="C34" s="17">
        <f>[10]ARROYOS!C33</f>
        <v>1754271.2</v>
      </c>
      <c r="D34" s="17">
        <f t="shared" si="3"/>
        <v>146189.26666666666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>
        <f t="shared" si="4"/>
        <v>0</v>
      </c>
      <c r="R34" s="17"/>
    </row>
    <row r="35" spans="2:18" x14ac:dyDescent="0.25">
      <c r="B35" s="15" t="s">
        <v>54</v>
      </c>
      <c r="C35" s="17">
        <f>[10]ARROYOS!C34</f>
        <v>2000000</v>
      </c>
      <c r="D35" s="17">
        <f t="shared" si="3"/>
        <v>166666.66666666666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>
        <f t="shared" si="4"/>
        <v>0</v>
      </c>
      <c r="R35" s="17"/>
    </row>
    <row r="36" spans="2:18" x14ac:dyDescent="0.25">
      <c r="B36" s="15" t="s">
        <v>196</v>
      </c>
      <c r="C36" s="17">
        <f>[10]ARROYOS!C35</f>
        <v>500000</v>
      </c>
      <c r="D36" s="17">
        <f t="shared" si="3"/>
        <v>41666.666666666664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>
        <f t="shared" si="4"/>
        <v>0</v>
      </c>
      <c r="R36" s="17"/>
    </row>
    <row r="37" spans="2:18" x14ac:dyDescent="0.25">
      <c r="B37" s="15" t="s">
        <v>69</v>
      </c>
      <c r="C37" s="17">
        <f>[10]ARROYOS!C36</f>
        <v>10500000</v>
      </c>
      <c r="D37" s="17">
        <f t="shared" si="3"/>
        <v>875000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>
        <f t="shared" si="4"/>
        <v>0</v>
      </c>
      <c r="R37" s="17"/>
    </row>
    <row r="38" spans="2:18" x14ac:dyDescent="0.25">
      <c r="B38" s="15" t="s">
        <v>113</v>
      </c>
      <c r="C38" s="17">
        <f>[10]ARROYOS!C37</f>
        <v>3600000</v>
      </c>
      <c r="D38" s="17">
        <f t="shared" si="3"/>
        <v>300000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>
        <f t="shared" si="4"/>
        <v>0</v>
      </c>
      <c r="R38" s="17"/>
    </row>
    <row r="39" spans="2:18" x14ac:dyDescent="0.25">
      <c r="B39" s="15" t="s">
        <v>52</v>
      </c>
      <c r="C39" s="17">
        <f>[10]ARROYOS!C38</f>
        <v>24022086.599999998</v>
      </c>
      <c r="D39" s="17">
        <f t="shared" si="3"/>
        <v>2001840.5499999998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>
        <f t="shared" si="4"/>
        <v>0</v>
      </c>
      <c r="R39" s="17"/>
    </row>
    <row r="40" spans="2:18" x14ac:dyDescent="0.25">
      <c r="B40" s="15" t="s">
        <v>55</v>
      </c>
      <c r="C40" s="17">
        <f>[10]ARROYOS!C39</f>
        <v>3500000</v>
      </c>
      <c r="D40" s="17">
        <f t="shared" si="3"/>
        <v>291666.66666666669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f t="shared" si="4"/>
        <v>0</v>
      </c>
      <c r="R40" s="17"/>
    </row>
    <row r="41" spans="2:18" x14ac:dyDescent="0.25">
      <c r="B41" s="15" t="s">
        <v>198</v>
      </c>
      <c r="C41" s="17">
        <f>[10]ARROYOS!C40</f>
        <v>2000000</v>
      </c>
      <c r="D41" s="17">
        <f t="shared" si="3"/>
        <v>166666.66666666666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>
        <f t="shared" si="4"/>
        <v>0</v>
      </c>
      <c r="R41" s="17"/>
    </row>
    <row r="42" spans="2:18" x14ac:dyDescent="0.25">
      <c r="B42" s="15" t="s">
        <v>73</v>
      </c>
      <c r="C42" s="17">
        <f>[10]ARROYOS!C41</f>
        <v>2400000</v>
      </c>
      <c r="D42" s="17">
        <f t="shared" si="3"/>
        <v>200000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f t="shared" si="4"/>
        <v>0</v>
      </c>
      <c r="R42" s="17"/>
    </row>
    <row r="43" spans="2:18" x14ac:dyDescent="0.25">
      <c r="B43" s="15" t="s">
        <v>74</v>
      </c>
      <c r="C43" s="17">
        <f>[10]ARROYOS!C42</f>
        <v>4000000</v>
      </c>
      <c r="D43" s="17">
        <f t="shared" si="3"/>
        <v>333333.33333333331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f t="shared" si="4"/>
        <v>0</v>
      </c>
      <c r="R43" s="17"/>
    </row>
    <row r="44" spans="2:18" x14ac:dyDescent="0.25">
      <c r="B44" s="15" t="s">
        <v>201</v>
      </c>
      <c r="C44" s="17">
        <f>[10]ARROYOS!C43</f>
        <v>2559227.2500000005</v>
      </c>
      <c r="D44" s="17">
        <f t="shared" si="3"/>
        <v>213268.93750000003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f t="shared" si="4"/>
        <v>0</v>
      </c>
      <c r="R44" s="17"/>
    </row>
    <row r="45" spans="2:18" x14ac:dyDescent="0.25">
      <c r="B45" s="15" t="s">
        <v>75</v>
      </c>
      <c r="C45" s="17">
        <f>[10]ARROYOS!C44</f>
        <v>500000</v>
      </c>
      <c r="D45" s="17">
        <f t="shared" si="3"/>
        <v>41666.666666666664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f t="shared" si="4"/>
        <v>0</v>
      </c>
      <c r="R45" s="17"/>
    </row>
    <row r="46" spans="2:18" x14ac:dyDescent="0.25">
      <c r="B46" s="15" t="s">
        <v>78</v>
      </c>
      <c r="C46" s="17">
        <f>[10]ARROYOS!C45</f>
        <v>6080000</v>
      </c>
      <c r="D46" s="17">
        <f t="shared" si="3"/>
        <v>506666.66666666669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f t="shared" si="4"/>
        <v>0</v>
      </c>
      <c r="R46" s="17"/>
    </row>
    <row r="47" spans="2:18" x14ac:dyDescent="0.25">
      <c r="B47" s="15" t="s">
        <v>114</v>
      </c>
      <c r="C47" s="17">
        <f>[10]ARROYOS!C46</f>
        <v>12267768</v>
      </c>
      <c r="D47" s="17">
        <f t="shared" si="3"/>
        <v>1022314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>
        <f t="shared" si="4"/>
        <v>0</v>
      </c>
      <c r="R47" s="17"/>
    </row>
    <row r="48" spans="2:18" x14ac:dyDescent="0.25">
      <c r="B48" s="15" t="s">
        <v>84</v>
      </c>
      <c r="C48" s="17">
        <f>[10]ARROYOS!C47</f>
        <v>3512100</v>
      </c>
      <c r="D48" s="17">
        <f t="shared" si="3"/>
        <v>292675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f t="shared" si="4"/>
        <v>0</v>
      </c>
      <c r="R48" s="17"/>
    </row>
    <row r="49" spans="2:18" x14ac:dyDescent="0.25">
      <c r="B49" s="15" t="s">
        <v>86</v>
      </c>
      <c r="C49" s="17">
        <f>[10]ARROYOS!C48</f>
        <v>1056000</v>
      </c>
      <c r="D49" s="17">
        <f t="shared" si="3"/>
        <v>88000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>
        <f t="shared" si="4"/>
        <v>0</v>
      </c>
      <c r="R49" s="17"/>
    </row>
    <row r="50" spans="2:18" x14ac:dyDescent="0.25">
      <c r="B50" s="15" t="s">
        <v>79</v>
      </c>
      <c r="C50" s="17">
        <f>[10]ARROYOS!C49</f>
        <v>6000000</v>
      </c>
      <c r="D50" s="17">
        <f t="shared" si="3"/>
        <v>500000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>
        <f t="shared" si="4"/>
        <v>0</v>
      </c>
      <c r="R50" s="17"/>
    </row>
    <row r="51" spans="2:18" x14ac:dyDescent="0.25">
      <c r="B51" s="15" t="s">
        <v>81</v>
      </c>
      <c r="C51" s="17">
        <f>[10]ARROYOS!C50</f>
        <v>1000000</v>
      </c>
      <c r="D51" s="17">
        <f t="shared" si="3"/>
        <v>83333.333333333328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>
        <f t="shared" si="4"/>
        <v>0</v>
      </c>
      <c r="R51" s="17"/>
    </row>
    <row r="52" spans="2:18" x14ac:dyDescent="0.25">
      <c r="B52" s="15" t="s">
        <v>92</v>
      </c>
      <c r="C52" s="17">
        <f>[10]ARROYOS!C51</f>
        <v>300000</v>
      </c>
      <c r="D52" s="17">
        <f t="shared" si="3"/>
        <v>25000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>
        <f t="shared" si="4"/>
        <v>0</v>
      </c>
      <c r="R52" s="17"/>
    </row>
    <row r="53" spans="2:18" x14ac:dyDescent="0.25">
      <c r="B53" s="15" t="s">
        <v>93</v>
      </c>
      <c r="C53" s="17">
        <f>[10]ARROYOS!C52</f>
        <v>1350000</v>
      </c>
      <c r="D53" s="17">
        <f t="shared" si="3"/>
        <v>112500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>
        <f t="shared" si="4"/>
        <v>0</v>
      </c>
      <c r="R53" s="17"/>
    </row>
    <row r="54" spans="2:18" x14ac:dyDescent="0.25">
      <c r="B54" s="15" t="s">
        <v>88</v>
      </c>
      <c r="C54" s="17">
        <f>[10]ARROYOS!C53</f>
        <v>7200000</v>
      </c>
      <c r="D54" s="17">
        <f t="shared" si="3"/>
        <v>600000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>
        <f t="shared" si="4"/>
        <v>0</v>
      </c>
      <c r="R54" s="17"/>
    </row>
    <row r="55" spans="2:18" x14ac:dyDescent="0.25">
      <c r="B55" s="15" t="s">
        <v>199</v>
      </c>
      <c r="C55" s="17">
        <f>[10]ARROYOS!C54</f>
        <v>5600000</v>
      </c>
      <c r="D55" s="17">
        <f t="shared" si="3"/>
        <v>466666.66666666669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>
        <f t="shared" si="4"/>
        <v>0</v>
      </c>
      <c r="R55" s="17"/>
    </row>
    <row r="56" spans="2:18" x14ac:dyDescent="0.25">
      <c r="B56" s="15" t="s">
        <v>95</v>
      </c>
      <c r="C56" s="17">
        <f>[10]ARROYOS!C55</f>
        <v>20000000</v>
      </c>
      <c r="D56" s="17">
        <f t="shared" si="3"/>
        <v>1666666.6666666667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>
        <f t="shared" si="4"/>
        <v>0</v>
      </c>
      <c r="R56" s="17"/>
    </row>
    <row r="57" spans="2:18" x14ac:dyDescent="0.25">
      <c r="B57" s="15" t="s">
        <v>115</v>
      </c>
      <c r="C57" s="17">
        <f>[10]ARROYOS!C56</f>
        <v>1000000</v>
      </c>
      <c r="D57" s="17">
        <f t="shared" si="3"/>
        <v>83333.333333333328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>
        <f t="shared" si="4"/>
        <v>0</v>
      </c>
      <c r="R57" s="17"/>
    </row>
    <row r="58" spans="2:18" x14ac:dyDescent="0.25">
      <c r="B58" s="15" t="s">
        <v>89</v>
      </c>
      <c r="C58" s="17">
        <f>[10]ARROYOS!C57</f>
        <v>1000000</v>
      </c>
      <c r="D58" s="17">
        <f t="shared" si="3"/>
        <v>83333.333333333328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f t="shared" si="4"/>
        <v>0</v>
      </c>
      <c r="R58" s="17"/>
    </row>
    <row r="59" spans="2:18" ht="15.75" thickBot="1" x14ac:dyDescent="0.3">
      <c r="B59" s="15" t="s">
        <v>183</v>
      </c>
      <c r="C59" s="17">
        <f>[10]ARROYOS!C58</f>
        <v>17042692</v>
      </c>
      <c r="D59" s="17">
        <f>+C59/12</f>
        <v>1420224.3333333333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>
        <f>SUM(E59:P59)</f>
        <v>0</v>
      </c>
      <c r="R59" s="17"/>
    </row>
    <row r="60" spans="2:18" ht="16.5" thickBot="1" x14ac:dyDescent="0.3">
      <c r="B60" s="111" t="s">
        <v>101</v>
      </c>
      <c r="C60" s="110">
        <f>SUM(C19:C59)</f>
        <v>877026007.7614063</v>
      </c>
      <c r="D60" s="112">
        <f>189240000/12</f>
        <v>15770000</v>
      </c>
      <c r="E60" s="112">
        <f>SUM(E19:E59)</f>
        <v>0</v>
      </c>
      <c r="F60" s="112">
        <f t="shared" ref="F60:O60" si="5">SUM(F19:F59)</f>
        <v>0</v>
      </c>
      <c r="G60" s="112">
        <f t="shared" si="5"/>
        <v>0</v>
      </c>
      <c r="H60" s="112">
        <f t="shared" si="5"/>
        <v>0</v>
      </c>
      <c r="I60" s="112">
        <f t="shared" si="5"/>
        <v>0</v>
      </c>
      <c r="J60" s="112">
        <f t="shared" si="5"/>
        <v>0</v>
      </c>
      <c r="K60" s="112">
        <f t="shared" si="5"/>
        <v>0</v>
      </c>
      <c r="L60" s="112">
        <f t="shared" si="5"/>
        <v>0</v>
      </c>
      <c r="M60" s="112">
        <f t="shared" si="5"/>
        <v>0</v>
      </c>
      <c r="N60" s="112">
        <f t="shared" si="5"/>
        <v>0</v>
      </c>
      <c r="O60" s="112">
        <f t="shared" si="5"/>
        <v>0</v>
      </c>
      <c r="P60" s="112">
        <f>SUM(P19:P59)</f>
        <v>0</v>
      </c>
      <c r="Q60" s="112">
        <f t="shared" ref="Q60" si="6">SUM(Q19:Q59)</f>
        <v>0</v>
      </c>
      <c r="R60" s="112"/>
    </row>
    <row r="61" spans="2:18" s="7" customFormat="1" ht="7.5" customHeight="1" thickBot="1" x14ac:dyDescent="0.3">
      <c r="B61" s="116"/>
      <c r="C61" s="108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</row>
    <row r="62" spans="2:18" ht="16.5" thickBot="1" x14ac:dyDescent="0.3">
      <c r="B62" s="111" t="s">
        <v>168</v>
      </c>
      <c r="C62" s="110">
        <f>+C16-C60</f>
        <v>260832283.21859372</v>
      </c>
      <c r="D62" s="110">
        <f>+D16-D60</f>
        <v>49592753.574999996</v>
      </c>
      <c r="E62" s="110">
        <f>+E16-E60</f>
        <v>0</v>
      </c>
      <c r="F62" s="110">
        <f t="shared" ref="F62:Q62" si="7">+F16-F60</f>
        <v>0</v>
      </c>
      <c r="G62" s="110">
        <f t="shared" si="7"/>
        <v>0</v>
      </c>
      <c r="H62" s="110">
        <f t="shared" si="7"/>
        <v>0</v>
      </c>
      <c r="I62" s="110">
        <f t="shared" si="7"/>
        <v>0</v>
      </c>
      <c r="J62" s="110">
        <f t="shared" si="7"/>
        <v>0</v>
      </c>
      <c r="K62" s="110">
        <f t="shared" si="7"/>
        <v>0</v>
      </c>
      <c r="L62" s="110">
        <f t="shared" si="7"/>
        <v>0</v>
      </c>
      <c r="M62" s="110">
        <f t="shared" si="7"/>
        <v>0</v>
      </c>
      <c r="N62" s="110">
        <f t="shared" si="7"/>
        <v>0</v>
      </c>
      <c r="O62" s="110">
        <f t="shared" si="7"/>
        <v>0</v>
      </c>
      <c r="P62" s="110">
        <f t="shared" si="7"/>
        <v>0</v>
      </c>
      <c r="Q62" s="110">
        <f t="shared" si="7"/>
        <v>0</v>
      </c>
      <c r="R62" s="110"/>
    </row>
    <row r="63" spans="2:18" x14ac:dyDescent="0.25">
      <c r="C63" s="14"/>
    </row>
    <row r="64" spans="2:18" x14ac:dyDescent="0.25">
      <c r="C64" s="70"/>
    </row>
  </sheetData>
  <mergeCells count="1">
    <mergeCell ref="B2:D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4"/>
  <sheetViews>
    <sheetView workbookViewId="0">
      <selection activeCell="R4" sqref="R4"/>
    </sheetView>
  </sheetViews>
  <sheetFormatPr baseColWidth="10" defaultRowHeight="15" x14ac:dyDescent="0.25"/>
  <cols>
    <col min="2" max="2" width="58.140625" style="63" bestFit="1" customWidth="1"/>
    <col min="3" max="3" width="17.5703125" style="63" customWidth="1"/>
    <col min="4" max="4" width="13.5703125" style="68" bestFit="1" customWidth="1"/>
    <col min="5" max="5" width="16.140625" style="68" bestFit="1" customWidth="1"/>
    <col min="6" max="15" width="13.5703125" style="68" hidden="1" customWidth="1"/>
    <col min="16" max="16" width="16.140625" style="68" hidden="1" customWidth="1"/>
    <col min="17" max="18" width="16.140625" style="68" bestFit="1" customWidth="1"/>
  </cols>
  <sheetData>
    <row r="1" spans="2:18" x14ac:dyDescent="0.25">
      <c r="C1" s="60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2:18" ht="18.75" x14ac:dyDescent="0.3">
      <c r="B2" s="196" t="s">
        <v>181</v>
      </c>
      <c r="C2" s="196"/>
      <c r="D2" s="19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2:18" ht="15.75" thickBot="1" x14ac:dyDescent="0.3">
      <c r="B3" s="61"/>
    </row>
    <row r="4" spans="2:18" ht="32.25" thickBot="1" x14ac:dyDescent="0.3">
      <c r="B4" s="111" t="s">
        <v>0</v>
      </c>
      <c r="C4" s="110" t="s">
        <v>184</v>
      </c>
      <c r="D4" s="119" t="s">
        <v>176</v>
      </c>
      <c r="E4" s="119" t="s">
        <v>229</v>
      </c>
      <c r="F4" s="119" t="s">
        <v>230</v>
      </c>
      <c r="G4" s="119" t="s">
        <v>231</v>
      </c>
      <c r="H4" s="119" t="s">
        <v>232</v>
      </c>
      <c r="I4" s="119" t="s">
        <v>233</v>
      </c>
      <c r="J4" s="119" t="s">
        <v>234</v>
      </c>
      <c r="K4" s="119" t="s">
        <v>235</v>
      </c>
      <c r="L4" s="119" t="s">
        <v>236</v>
      </c>
      <c r="M4" s="119" t="s">
        <v>237</v>
      </c>
      <c r="N4" s="119" t="s">
        <v>238</v>
      </c>
      <c r="O4" s="119" t="s">
        <v>239</v>
      </c>
      <c r="P4" s="119" t="s">
        <v>240</v>
      </c>
      <c r="Q4" s="119" t="s">
        <v>241</v>
      </c>
      <c r="R4" s="119" t="s">
        <v>242</v>
      </c>
    </row>
    <row r="5" spans="2:18" ht="9" customHeight="1" thickBot="1" x14ac:dyDescent="0.35">
      <c r="B5" s="4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2:18" x14ac:dyDescent="0.25">
      <c r="B6" s="93" t="s">
        <v>116</v>
      </c>
      <c r="C6" s="86">
        <v>94750000</v>
      </c>
      <c r="D6" s="96">
        <f>+C6/12</f>
        <v>7895833.333333333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>
        <f>SUM(E6:P6)</f>
        <v>0</v>
      </c>
      <c r="R6" s="96"/>
    </row>
    <row r="7" spans="2:18" x14ac:dyDescent="0.25">
      <c r="B7" s="94" t="s">
        <v>117</v>
      </c>
      <c r="C7" s="90">
        <v>208800000</v>
      </c>
      <c r="D7" s="97">
        <f t="shared" ref="D7:D44" si="0">+C7/12</f>
        <v>17400000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SUM(E7:P7)</f>
        <v>0</v>
      </c>
      <c r="R7" s="97"/>
    </row>
    <row r="8" spans="2:18" x14ac:dyDescent="0.25">
      <c r="B8" s="94" t="s">
        <v>118</v>
      </c>
      <c r="C8" s="90">
        <v>75418310</v>
      </c>
      <c r="D8" s="97">
        <f t="shared" si="0"/>
        <v>6284859.166666667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 t="shared" ref="Q8:Q44" si="1">SUM(E8:P8)</f>
        <v>0</v>
      </c>
      <c r="R8" s="97"/>
    </row>
    <row r="9" spans="2:18" x14ac:dyDescent="0.25">
      <c r="B9" s="94" t="s">
        <v>119</v>
      </c>
      <c r="C9" s="90">
        <v>12996000</v>
      </c>
      <c r="D9" s="97">
        <f t="shared" si="0"/>
        <v>1083000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 t="shared" si="1"/>
        <v>0</v>
      </c>
      <c r="R9" s="97"/>
    </row>
    <row r="10" spans="2:18" x14ac:dyDescent="0.25">
      <c r="B10" s="94" t="s">
        <v>120</v>
      </c>
      <c r="C10" s="90">
        <v>24200000.000000004</v>
      </c>
      <c r="D10" s="97">
        <f t="shared" si="0"/>
        <v>2016666.666666667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 t="shared" si="1"/>
        <v>0</v>
      </c>
      <c r="R10" s="97"/>
    </row>
    <row r="11" spans="2:18" x14ac:dyDescent="0.25">
      <c r="B11" s="94" t="s">
        <v>121</v>
      </c>
      <c r="C11" s="90">
        <v>81620000</v>
      </c>
      <c r="D11" s="97">
        <f t="shared" si="0"/>
        <v>6801666.666666667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 t="shared" si="1"/>
        <v>0</v>
      </c>
      <c r="R11" s="97"/>
    </row>
    <row r="12" spans="2:18" x14ac:dyDescent="0.25">
      <c r="B12" s="94" t="s">
        <v>122</v>
      </c>
      <c r="C12" s="90">
        <v>11588965</v>
      </c>
      <c r="D12" s="97">
        <f t="shared" si="0"/>
        <v>965747.08333333337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 t="shared" si="1"/>
        <v>0</v>
      </c>
      <c r="R12" s="97"/>
    </row>
    <row r="13" spans="2:18" x14ac:dyDescent="0.25">
      <c r="B13" s="94" t="s">
        <v>123</v>
      </c>
      <c r="C13" s="90">
        <v>12200000</v>
      </c>
      <c r="D13" s="97">
        <f t="shared" si="0"/>
        <v>1016666.6666666666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 t="shared" si="1"/>
        <v>0</v>
      </c>
      <c r="R13" s="97"/>
    </row>
    <row r="14" spans="2:18" x14ac:dyDescent="0.25">
      <c r="B14" s="94" t="s">
        <v>124</v>
      </c>
      <c r="C14" s="90">
        <v>42900000</v>
      </c>
      <c r="D14" s="97">
        <f t="shared" si="0"/>
        <v>3575000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 t="shared" si="1"/>
        <v>0</v>
      </c>
      <c r="R14" s="97"/>
    </row>
    <row r="15" spans="2:18" x14ac:dyDescent="0.25">
      <c r="B15" s="94" t="s">
        <v>125</v>
      </c>
      <c r="C15" s="90">
        <v>175252334.40000001</v>
      </c>
      <c r="D15" s="97">
        <f t="shared" si="0"/>
        <v>14604361.200000001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 t="shared" si="1"/>
        <v>0</v>
      </c>
      <c r="R15" s="97"/>
    </row>
    <row r="16" spans="2:18" x14ac:dyDescent="0.25">
      <c r="B16" s="94" t="s">
        <v>126</v>
      </c>
      <c r="C16" s="90">
        <v>50820000.000000007</v>
      </c>
      <c r="D16" s="97">
        <f t="shared" si="0"/>
        <v>4235000.0000000009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 t="shared" si="1"/>
        <v>0</v>
      </c>
      <c r="R16" s="97"/>
    </row>
    <row r="17" spans="2:18" x14ac:dyDescent="0.25">
      <c r="B17" s="94" t="s">
        <v>127</v>
      </c>
      <c r="C17" s="90">
        <v>16500000.000000002</v>
      </c>
      <c r="D17" s="97">
        <f t="shared" si="0"/>
        <v>1375000.0000000002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 t="shared" si="1"/>
        <v>0</v>
      </c>
      <c r="R17" s="97"/>
    </row>
    <row r="18" spans="2:18" x14ac:dyDescent="0.25">
      <c r="B18" s="94" t="s">
        <v>128</v>
      </c>
      <c r="C18" s="90">
        <v>15070000.000000002</v>
      </c>
      <c r="D18" s="97">
        <f t="shared" si="0"/>
        <v>1255833.3333333335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 t="shared" si="1"/>
        <v>0</v>
      </c>
      <c r="R18" s="97"/>
    </row>
    <row r="19" spans="2:18" x14ac:dyDescent="0.25">
      <c r="B19" s="94" t="s">
        <v>129</v>
      </c>
      <c r="C19" s="90">
        <v>17600000</v>
      </c>
      <c r="D19" s="97">
        <f t="shared" si="0"/>
        <v>1466666.6666666667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 t="shared" si="1"/>
        <v>0</v>
      </c>
      <c r="R19" s="97"/>
    </row>
    <row r="20" spans="2:18" x14ac:dyDescent="0.25">
      <c r="B20" s="94" t="s">
        <v>130</v>
      </c>
      <c r="C20" s="90">
        <v>126500000.00000001</v>
      </c>
      <c r="D20" s="97">
        <f t="shared" si="0"/>
        <v>10541666.666666668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 t="shared" si="1"/>
        <v>0</v>
      </c>
      <c r="R20" s="97"/>
    </row>
    <row r="21" spans="2:18" x14ac:dyDescent="0.25">
      <c r="B21" s="94" t="s">
        <v>131</v>
      </c>
      <c r="C21" s="90">
        <v>66000000.000000007</v>
      </c>
      <c r="D21" s="97">
        <f t="shared" si="0"/>
        <v>5500000.0000000009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>
        <f t="shared" si="1"/>
        <v>0</v>
      </c>
      <c r="R21" s="97"/>
    </row>
    <row r="22" spans="2:18" x14ac:dyDescent="0.25">
      <c r="B22" s="94" t="s">
        <v>132</v>
      </c>
      <c r="C22" s="90">
        <v>423500000.00000006</v>
      </c>
      <c r="D22" s="97">
        <f t="shared" si="0"/>
        <v>35291666.666666672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>
        <f t="shared" si="1"/>
        <v>0</v>
      </c>
      <c r="R22" s="97"/>
    </row>
    <row r="23" spans="2:18" x14ac:dyDescent="0.25">
      <c r="B23" s="94" t="s">
        <v>133</v>
      </c>
      <c r="C23" s="90">
        <v>12000000</v>
      </c>
      <c r="D23" s="97">
        <f t="shared" si="0"/>
        <v>1000000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>
        <f t="shared" si="1"/>
        <v>0</v>
      </c>
      <c r="R23" s="97"/>
    </row>
    <row r="24" spans="2:18" x14ac:dyDescent="0.25">
      <c r="B24" s="94" t="s">
        <v>134</v>
      </c>
      <c r="C24" s="90">
        <v>7920000.0000000009</v>
      </c>
      <c r="D24" s="97">
        <f t="shared" si="0"/>
        <v>660000.00000000012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>
        <f t="shared" si="1"/>
        <v>0</v>
      </c>
      <c r="R24" s="97"/>
    </row>
    <row r="25" spans="2:18" x14ac:dyDescent="0.25">
      <c r="B25" s="94" t="s">
        <v>135</v>
      </c>
      <c r="C25" s="90">
        <v>814000.00000000012</v>
      </c>
      <c r="D25" s="97">
        <f>+C25/12</f>
        <v>67833.333333333343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>
        <f t="shared" si="1"/>
        <v>0</v>
      </c>
      <c r="R25" s="97"/>
    </row>
    <row r="26" spans="2:18" x14ac:dyDescent="0.25">
      <c r="B26" s="94" t="s">
        <v>136</v>
      </c>
      <c r="C26" s="90">
        <v>28930000.000000004</v>
      </c>
      <c r="D26" s="97">
        <f t="shared" si="0"/>
        <v>2410833.3333333335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>
        <f t="shared" si="1"/>
        <v>0</v>
      </c>
      <c r="R26" s="97"/>
    </row>
    <row r="27" spans="2:18" x14ac:dyDescent="0.25">
      <c r="B27" s="94" t="s">
        <v>137</v>
      </c>
      <c r="C27" s="90">
        <v>150700000</v>
      </c>
      <c r="D27" s="97">
        <f t="shared" si="0"/>
        <v>12558333.333333334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>
        <f t="shared" si="1"/>
        <v>0</v>
      </c>
      <c r="R27" s="97"/>
    </row>
    <row r="28" spans="2:18" x14ac:dyDescent="0.25">
      <c r="B28" s="94" t="s">
        <v>138</v>
      </c>
      <c r="C28" s="90">
        <v>152100000</v>
      </c>
      <c r="D28" s="97">
        <f t="shared" si="0"/>
        <v>12675000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>
        <f t="shared" si="1"/>
        <v>0</v>
      </c>
      <c r="R28" s="97"/>
    </row>
    <row r="29" spans="2:18" x14ac:dyDescent="0.25">
      <c r="B29" s="94" t="s">
        <v>139</v>
      </c>
      <c r="C29" s="90">
        <v>63800000.000000007</v>
      </c>
      <c r="D29" s="97">
        <f t="shared" si="0"/>
        <v>5316666.666666667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>
        <f t="shared" si="1"/>
        <v>0</v>
      </c>
      <c r="R29" s="97"/>
    </row>
    <row r="30" spans="2:18" x14ac:dyDescent="0.25">
      <c r="B30" s="94" t="s">
        <v>140</v>
      </c>
      <c r="C30" s="90">
        <v>461196200</v>
      </c>
      <c r="D30" s="97">
        <f t="shared" si="0"/>
        <v>38433016.666666664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>
        <f t="shared" si="1"/>
        <v>0</v>
      </c>
      <c r="R30" s="97"/>
    </row>
    <row r="31" spans="2:18" x14ac:dyDescent="0.25">
      <c r="B31" s="94" t="s">
        <v>141</v>
      </c>
      <c r="C31" s="90">
        <v>140250000</v>
      </c>
      <c r="D31" s="97">
        <f t="shared" si="0"/>
        <v>11687500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>
        <f t="shared" si="1"/>
        <v>0</v>
      </c>
      <c r="R31" s="97"/>
    </row>
    <row r="32" spans="2:18" x14ac:dyDescent="0.25">
      <c r="B32" s="94" t="s">
        <v>142</v>
      </c>
      <c r="C32" s="90">
        <v>250000000</v>
      </c>
      <c r="D32" s="97">
        <f t="shared" si="0"/>
        <v>20833333.333333332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 t="shared" si="1"/>
        <v>0</v>
      </c>
      <c r="R32" s="97"/>
    </row>
    <row r="33" spans="2:18" x14ac:dyDescent="0.25">
      <c r="B33" s="94" t="s">
        <v>143</v>
      </c>
      <c r="C33" s="90">
        <v>3520000.0000000005</v>
      </c>
      <c r="D33" s="97">
        <f t="shared" si="0"/>
        <v>293333.33333333337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 t="shared" si="1"/>
        <v>0</v>
      </c>
      <c r="R33" s="97"/>
    </row>
    <row r="34" spans="2:18" x14ac:dyDescent="0.25">
      <c r="B34" s="94" t="s">
        <v>144</v>
      </c>
      <c r="C34" s="90">
        <v>3630000.0000000005</v>
      </c>
      <c r="D34" s="97">
        <f t="shared" si="0"/>
        <v>302500.00000000006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 t="shared" si="1"/>
        <v>0</v>
      </c>
      <c r="R34" s="97"/>
    </row>
    <row r="35" spans="2:18" x14ac:dyDescent="0.25">
      <c r="B35" s="94" t="s">
        <v>145</v>
      </c>
      <c r="C35" s="90">
        <v>2310000</v>
      </c>
      <c r="D35" s="97">
        <f t="shared" si="0"/>
        <v>192500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 t="shared" si="1"/>
        <v>0</v>
      </c>
      <c r="R35" s="97"/>
    </row>
    <row r="36" spans="2:18" x14ac:dyDescent="0.25">
      <c r="B36" s="94" t="s">
        <v>146</v>
      </c>
      <c r="C36" s="90">
        <v>616000</v>
      </c>
      <c r="D36" s="97">
        <f t="shared" si="0"/>
        <v>51333.333333333336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 t="shared" si="1"/>
        <v>0</v>
      </c>
      <c r="R36" s="97"/>
    </row>
    <row r="37" spans="2:18" x14ac:dyDescent="0.25">
      <c r="B37" s="94" t="s">
        <v>147</v>
      </c>
      <c r="C37" s="90">
        <v>16500000.000000002</v>
      </c>
      <c r="D37" s="97">
        <f t="shared" si="0"/>
        <v>1375000.0000000002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 t="shared" si="1"/>
        <v>0</v>
      </c>
      <c r="R37" s="97"/>
    </row>
    <row r="38" spans="2:18" x14ac:dyDescent="0.25">
      <c r="B38" s="94" t="s">
        <v>148</v>
      </c>
      <c r="C38" s="90">
        <v>80000000</v>
      </c>
      <c r="D38" s="97">
        <f t="shared" si="0"/>
        <v>6666666.666666667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 t="shared" si="1"/>
        <v>0</v>
      </c>
      <c r="R38" s="97"/>
    </row>
    <row r="39" spans="2:18" x14ac:dyDescent="0.25">
      <c r="B39" s="94" t="s">
        <v>149</v>
      </c>
      <c r="C39" s="90">
        <v>1650000.0000000002</v>
      </c>
      <c r="D39" s="97">
        <f t="shared" si="0"/>
        <v>137500.00000000003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 t="shared" si="1"/>
        <v>0</v>
      </c>
      <c r="R39" s="97"/>
    </row>
    <row r="40" spans="2:18" x14ac:dyDescent="0.25">
      <c r="B40" s="94" t="s">
        <v>150</v>
      </c>
      <c r="C40" s="90">
        <v>4950000</v>
      </c>
      <c r="D40" s="97">
        <f t="shared" si="0"/>
        <v>412500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 t="shared" si="1"/>
        <v>0</v>
      </c>
      <c r="R40" s="97"/>
    </row>
    <row r="41" spans="2:18" x14ac:dyDescent="0.25">
      <c r="B41" s="94" t="s">
        <v>151</v>
      </c>
      <c r="C41" s="90">
        <v>46750000.000000007</v>
      </c>
      <c r="D41" s="97">
        <f t="shared" si="0"/>
        <v>3895833.333333334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 t="shared" si="1"/>
        <v>0</v>
      </c>
      <c r="R41" s="97"/>
    </row>
    <row r="42" spans="2:18" x14ac:dyDescent="0.25">
      <c r="B42" s="94" t="s">
        <v>152</v>
      </c>
      <c r="C42" s="90">
        <v>2400000</v>
      </c>
      <c r="D42" s="97">
        <f t="shared" si="0"/>
        <v>200000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 t="shared" si="1"/>
        <v>0</v>
      </c>
      <c r="R42" s="97"/>
    </row>
    <row r="43" spans="2:18" x14ac:dyDescent="0.25">
      <c r="B43" s="94" t="s">
        <v>153</v>
      </c>
      <c r="C43" s="90">
        <v>2200000</v>
      </c>
      <c r="D43" s="97">
        <f t="shared" si="0"/>
        <v>183333.33333333334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 t="shared" si="1"/>
        <v>0</v>
      </c>
      <c r="R43" s="97"/>
    </row>
    <row r="44" spans="2:18" ht="15.75" thickBot="1" x14ac:dyDescent="0.3">
      <c r="B44" s="95" t="s">
        <v>154</v>
      </c>
      <c r="C44" s="91">
        <v>1500000</v>
      </c>
      <c r="D44" s="98">
        <f t="shared" si="0"/>
        <v>125000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>
        <f t="shared" si="1"/>
        <v>0</v>
      </c>
      <c r="R44" s="98"/>
    </row>
    <row r="45" spans="2:18" ht="16.5" thickBot="1" x14ac:dyDescent="0.3">
      <c r="B45" s="115" t="s">
        <v>155</v>
      </c>
      <c r="C45" s="110">
        <f>SUM(C6:C44)</f>
        <v>2889451809.4000001</v>
      </c>
      <c r="D45" s="119">
        <f>SUM(D6:D44)</f>
        <v>240787650.78333336</v>
      </c>
      <c r="E45" s="119">
        <f>SUM(E6:E44)</f>
        <v>0</v>
      </c>
      <c r="F45" s="119">
        <f t="shared" ref="F45:P45" si="2">SUM(F6:F44)</f>
        <v>0</v>
      </c>
      <c r="G45" s="119">
        <f t="shared" si="2"/>
        <v>0</v>
      </c>
      <c r="H45" s="119">
        <f t="shared" si="2"/>
        <v>0</v>
      </c>
      <c r="I45" s="119">
        <f t="shared" si="2"/>
        <v>0</v>
      </c>
      <c r="J45" s="119">
        <f t="shared" si="2"/>
        <v>0</v>
      </c>
      <c r="K45" s="119">
        <f t="shared" si="2"/>
        <v>0</v>
      </c>
      <c r="L45" s="119">
        <f t="shared" si="2"/>
        <v>0</v>
      </c>
      <c r="M45" s="119">
        <f t="shared" si="2"/>
        <v>0</v>
      </c>
      <c r="N45" s="119">
        <f t="shared" si="2"/>
        <v>0</v>
      </c>
      <c r="O45" s="119">
        <f t="shared" si="2"/>
        <v>0</v>
      </c>
      <c r="P45" s="119">
        <f t="shared" si="2"/>
        <v>0</v>
      </c>
      <c r="Q45" s="119">
        <f>SUM(Q6:Q44)</f>
        <v>0</v>
      </c>
      <c r="R45" s="119"/>
    </row>
    <row r="46" spans="2:18" ht="15.75" thickBot="1" x14ac:dyDescent="0.3">
      <c r="B46" s="61"/>
      <c r="C46" s="64"/>
    </row>
    <row r="47" spans="2:18" x14ac:dyDescent="0.25">
      <c r="B47" s="71" t="s">
        <v>38</v>
      </c>
      <c r="C47" s="92">
        <f>801677060.9*1.1</f>
        <v>881844766.99000001</v>
      </c>
      <c r="D47" s="87">
        <f>+C47/12</f>
        <v>73487063.915833339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>
        <f t="shared" ref="Q47:Q54" si="3">SUM(E47:P47)</f>
        <v>0</v>
      </c>
      <c r="R47" s="87"/>
    </row>
    <row r="48" spans="2:18" x14ac:dyDescent="0.25">
      <c r="B48" s="72" t="s">
        <v>39</v>
      </c>
      <c r="C48" s="134">
        <f>258424432*1.1</f>
        <v>284266875.20000005</v>
      </c>
      <c r="D48" s="88">
        <f t="shared" ref="D48:D52" si="4">+C48/12</f>
        <v>23688906.266666669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>
        <f t="shared" si="3"/>
        <v>0</v>
      </c>
      <c r="R48" s="88"/>
    </row>
    <row r="49" spans="2:18" x14ac:dyDescent="0.25">
      <c r="B49" s="72" t="s">
        <v>40</v>
      </c>
      <c r="C49" s="134">
        <v>66325000</v>
      </c>
      <c r="D49" s="88">
        <f t="shared" si="4"/>
        <v>5527083.333333333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>
        <f t="shared" si="3"/>
        <v>0</v>
      </c>
      <c r="R49" s="88"/>
    </row>
    <row r="50" spans="2:18" x14ac:dyDescent="0.25">
      <c r="B50" s="72" t="s">
        <v>41</v>
      </c>
      <c r="C50" s="134">
        <v>6500000</v>
      </c>
      <c r="D50" s="88">
        <f t="shared" si="4"/>
        <v>541666.66666666663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>
        <f t="shared" si="3"/>
        <v>0</v>
      </c>
      <c r="R50" s="88"/>
    </row>
    <row r="51" spans="2:18" x14ac:dyDescent="0.25">
      <c r="B51" s="72" t="s">
        <v>42</v>
      </c>
      <c r="C51" s="134">
        <v>8792125.3140000012</v>
      </c>
      <c r="D51" s="88">
        <f t="shared" si="4"/>
        <v>732677.10950000014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>
        <f t="shared" si="3"/>
        <v>0</v>
      </c>
      <c r="R51" s="88"/>
    </row>
    <row r="52" spans="2:18" ht="15.75" thickBot="1" x14ac:dyDescent="0.3">
      <c r="B52" s="73" t="s">
        <v>43</v>
      </c>
      <c r="C52" s="91">
        <v>360000000</v>
      </c>
      <c r="D52" s="89">
        <f t="shared" si="4"/>
        <v>30000000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>
        <f>SUM(E52:P52)</f>
        <v>0</v>
      </c>
      <c r="R52" s="89"/>
    </row>
    <row r="53" spans="2:18" ht="16.5" thickBot="1" x14ac:dyDescent="0.3">
      <c r="B53" s="120" t="s">
        <v>45</v>
      </c>
      <c r="C53" s="113">
        <f>SUM(C47:C52)</f>
        <v>1607728767.5039999</v>
      </c>
      <c r="D53" s="121">
        <f>+C53/12</f>
        <v>133977397.292</v>
      </c>
      <c r="E53" s="121">
        <f>SUM(E47:E52)</f>
        <v>0</v>
      </c>
      <c r="F53" s="121">
        <f t="shared" ref="F53:P53" si="5">SUM(F47:F52)</f>
        <v>0</v>
      </c>
      <c r="G53" s="121">
        <f t="shared" si="5"/>
        <v>0</v>
      </c>
      <c r="H53" s="121">
        <f t="shared" si="5"/>
        <v>0</v>
      </c>
      <c r="I53" s="121">
        <f t="shared" si="5"/>
        <v>0</v>
      </c>
      <c r="J53" s="121">
        <f t="shared" si="5"/>
        <v>0</v>
      </c>
      <c r="K53" s="121">
        <f t="shared" si="5"/>
        <v>0</v>
      </c>
      <c r="L53" s="121">
        <f t="shared" si="5"/>
        <v>0</v>
      </c>
      <c r="M53" s="121">
        <f t="shared" si="5"/>
        <v>0</v>
      </c>
      <c r="N53" s="121">
        <f t="shared" si="5"/>
        <v>0</v>
      </c>
      <c r="O53" s="121">
        <f t="shared" si="5"/>
        <v>0</v>
      </c>
      <c r="P53" s="121">
        <f t="shared" si="5"/>
        <v>0</v>
      </c>
      <c r="Q53" s="121">
        <f t="shared" si="3"/>
        <v>0</v>
      </c>
      <c r="R53" s="121"/>
    </row>
    <row r="54" spans="2:18" ht="15.75" thickBot="1" x14ac:dyDescent="0.3">
      <c r="B54" s="61"/>
      <c r="Q54" s="68">
        <f t="shared" si="3"/>
        <v>0</v>
      </c>
    </row>
    <row r="55" spans="2:18" x14ac:dyDescent="0.25">
      <c r="B55" s="71" t="s">
        <v>46</v>
      </c>
      <c r="C55" s="92">
        <f>+[11]Hoja1!$H$16</f>
        <v>307772088</v>
      </c>
      <c r="D55" s="102">
        <f>+C55/12</f>
        <v>25647674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>
        <f>SUM(E55:P55)</f>
        <v>0</v>
      </c>
      <c r="R55" s="102"/>
    </row>
    <row r="56" spans="2:18" x14ac:dyDescent="0.25">
      <c r="B56" s="101" t="s">
        <v>220</v>
      </c>
      <c r="C56" s="134">
        <f>+[11]Hoja1!$K$16</f>
        <v>6000000</v>
      </c>
      <c r="D56" s="103">
        <f>+C56/12</f>
        <v>500000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>
        <f>SUM(E56:P56)</f>
        <v>0</v>
      </c>
      <c r="R56" s="103"/>
    </row>
    <row r="57" spans="2:18" x14ac:dyDescent="0.25">
      <c r="B57" s="101" t="s">
        <v>223</v>
      </c>
      <c r="C57" s="134">
        <f>+[11]Hoja1!$M$16</f>
        <v>9600000</v>
      </c>
      <c r="D57" s="103">
        <f t="shared" ref="D57:D58" si="6">+C57/12</f>
        <v>800000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>
        <f t="shared" ref="Q57:Q70" si="7">SUM(E57:P57)</f>
        <v>0</v>
      </c>
      <c r="R57" s="103"/>
    </row>
    <row r="58" spans="2:18" x14ac:dyDescent="0.25">
      <c r="B58" s="101" t="s">
        <v>224</v>
      </c>
      <c r="C58" s="134">
        <f>+[11]Hoja1!$N$16</f>
        <v>2631406.8000000003</v>
      </c>
      <c r="D58" s="103">
        <f t="shared" si="6"/>
        <v>219283.90000000002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>
        <f t="shared" si="7"/>
        <v>0</v>
      </c>
      <c r="R58" s="103"/>
    </row>
    <row r="59" spans="2:18" x14ac:dyDescent="0.25">
      <c r="B59" s="72" t="s">
        <v>47</v>
      </c>
      <c r="C59" s="134">
        <v>11323321.600000001</v>
      </c>
      <c r="D59" s="103">
        <f t="shared" ref="D59:D70" si="8">+C59/12</f>
        <v>943610.13333333342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>
        <f t="shared" si="7"/>
        <v>0</v>
      </c>
      <c r="R59" s="103"/>
    </row>
    <row r="60" spans="2:18" x14ac:dyDescent="0.25">
      <c r="B60" s="72" t="s">
        <v>48</v>
      </c>
      <c r="C60" s="134">
        <f>+[11]Hoja1!$J$16</f>
        <v>15788446.799999999</v>
      </c>
      <c r="D60" s="103">
        <f t="shared" si="8"/>
        <v>1315703.8999999999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>
        <f t="shared" si="7"/>
        <v>0</v>
      </c>
      <c r="R60" s="103"/>
    </row>
    <row r="61" spans="2:18" x14ac:dyDescent="0.25">
      <c r="B61" s="72" t="s">
        <v>54</v>
      </c>
      <c r="C61" s="134">
        <f>+[11]Hoja1!$L$16</f>
        <v>3600000</v>
      </c>
      <c r="D61" s="103">
        <f t="shared" si="8"/>
        <v>300000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>
        <f t="shared" si="7"/>
        <v>0</v>
      </c>
      <c r="R61" s="103"/>
    </row>
    <row r="62" spans="2:18" x14ac:dyDescent="0.25">
      <c r="B62" s="72" t="s">
        <v>49</v>
      </c>
      <c r="C62" s="134">
        <v>7777384.5120000001</v>
      </c>
      <c r="D62" s="103">
        <f t="shared" si="8"/>
        <v>648115.37600000005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>
        <f t="shared" si="7"/>
        <v>0</v>
      </c>
      <c r="R62" s="103"/>
    </row>
    <row r="63" spans="2:18" x14ac:dyDescent="0.25">
      <c r="B63" s="72" t="s">
        <v>50</v>
      </c>
      <c r="C63" s="134">
        <v>2400000</v>
      </c>
      <c r="D63" s="103">
        <f t="shared" si="8"/>
        <v>200000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>
        <f t="shared" si="7"/>
        <v>0</v>
      </c>
      <c r="R63" s="103"/>
    </row>
    <row r="64" spans="2:18" x14ac:dyDescent="0.25">
      <c r="B64" s="72" t="s">
        <v>156</v>
      </c>
      <c r="C64" s="134">
        <f>(C55+C56+C59+C61+C69)*16.5/100</f>
        <v>55884742.584000006</v>
      </c>
      <c r="D64" s="103">
        <f t="shared" si="8"/>
        <v>4657061.8820000002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>
        <f t="shared" si="7"/>
        <v>0</v>
      </c>
      <c r="R64" s="103"/>
    </row>
    <row r="65" spans="2:18" x14ac:dyDescent="0.25">
      <c r="B65" s="72" t="s">
        <v>52</v>
      </c>
      <c r="C65" s="134">
        <f>(C55+C56+C59+C61+C66+C69)/12</f>
        <v>30226617.466666669</v>
      </c>
      <c r="D65" s="103">
        <f t="shared" si="8"/>
        <v>2518884.7888888889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>
        <f t="shared" si="7"/>
        <v>0</v>
      </c>
      <c r="R65" s="103"/>
    </row>
    <row r="66" spans="2:18" x14ac:dyDescent="0.25">
      <c r="B66" s="72" t="s">
        <v>157</v>
      </c>
      <c r="C66" s="134">
        <f>+[11]Hoja1!$I$16</f>
        <v>24024000</v>
      </c>
      <c r="D66" s="103">
        <f t="shared" si="8"/>
        <v>2002000</v>
      </c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>
        <f t="shared" si="7"/>
        <v>0</v>
      </c>
      <c r="R66" s="103"/>
    </row>
    <row r="67" spans="2:18" x14ac:dyDescent="0.25">
      <c r="B67" s="72" t="s">
        <v>158</v>
      </c>
      <c r="C67" s="134">
        <v>5000000</v>
      </c>
      <c r="D67" s="103">
        <f t="shared" si="8"/>
        <v>416666.66666666669</v>
      </c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>
        <f t="shared" si="7"/>
        <v>0</v>
      </c>
      <c r="R67" s="103"/>
    </row>
    <row r="68" spans="2:18" x14ac:dyDescent="0.25">
      <c r="B68" s="72" t="s">
        <v>56</v>
      </c>
      <c r="C68" s="134">
        <v>2196000</v>
      </c>
      <c r="D68" s="103">
        <f t="shared" si="8"/>
        <v>183000</v>
      </c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>
        <f t="shared" si="7"/>
        <v>0</v>
      </c>
      <c r="R68" s="103"/>
    </row>
    <row r="69" spans="2:18" x14ac:dyDescent="0.25">
      <c r="B69" s="106" t="s">
        <v>180</v>
      </c>
      <c r="C69" s="134">
        <v>10000000</v>
      </c>
      <c r="D69" s="107">
        <f t="shared" si="8"/>
        <v>833333.33333333337</v>
      </c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3">
        <f t="shared" si="7"/>
        <v>0</v>
      </c>
      <c r="R69" s="103"/>
    </row>
    <row r="70" spans="2:18" ht="15.75" thickBot="1" x14ac:dyDescent="0.3">
      <c r="B70" s="73" t="s">
        <v>198</v>
      </c>
      <c r="C70" s="135">
        <v>4800000</v>
      </c>
      <c r="D70" s="89">
        <f t="shared" si="8"/>
        <v>400000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>
        <f t="shared" si="7"/>
        <v>0</v>
      </c>
      <c r="R70" s="89"/>
    </row>
    <row r="71" spans="2:18" ht="16.5" thickBot="1" x14ac:dyDescent="0.3">
      <c r="B71" s="120" t="s">
        <v>58</v>
      </c>
      <c r="C71" s="113">
        <f>SUM(C55:C70)</f>
        <v>499024007.7626667</v>
      </c>
      <c r="D71" s="121">
        <f>+C71/12</f>
        <v>41585333.980222225</v>
      </c>
      <c r="E71" s="121">
        <f>SUM(E55:E70)</f>
        <v>0</v>
      </c>
      <c r="F71" s="121">
        <f t="shared" ref="F71:Q71" si="9">SUM(F55:F70)</f>
        <v>0</v>
      </c>
      <c r="G71" s="121">
        <f t="shared" si="9"/>
        <v>0</v>
      </c>
      <c r="H71" s="121">
        <f t="shared" si="9"/>
        <v>0</v>
      </c>
      <c r="I71" s="121">
        <f t="shared" si="9"/>
        <v>0</v>
      </c>
      <c r="J71" s="121">
        <f t="shared" si="9"/>
        <v>0</v>
      </c>
      <c r="K71" s="121">
        <f t="shared" si="9"/>
        <v>0</v>
      </c>
      <c r="L71" s="121">
        <f t="shared" si="9"/>
        <v>0</v>
      </c>
      <c r="M71" s="121">
        <f t="shared" si="9"/>
        <v>0</v>
      </c>
      <c r="N71" s="121">
        <f t="shared" si="9"/>
        <v>0</v>
      </c>
      <c r="O71" s="121">
        <f t="shared" si="9"/>
        <v>0</v>
      </c>
      <c r="P71" s="121">
        <f t="shared" si="9"/>
        <v>0</v>
      </c>
      <c r="Q71" s="121">
        <f t="shared" si="9"/>
        <v>0</v>
      </c>
      <c r="R71" s="121"/>
    </row>
    <row r="72" spans="2:18" ht="15.75" thickBot="1" x14ac:dyDescent="0.3">
      <c r="B72" s="61"/>
    </row>
    <row r="73" spans="2:18" x14ac:dyDescent="0.25">
      <c r="B73" s="71" t="s">
        <v>61</v>
      </c>
      <c r="C73" s="92">
        <v>43636363</v>
      </c>
      <c r="D73" s="102">
        <f>+C73/12</f>
        <v>3636363.5833333335</v>
      </c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>
        <f t="shared" ref="Q73:Q93" si="10">SUM(E73:P73)</f>
        <v>0</v>
      </c>
      <c r="R73" s="102"/>
    </row>
    <row r="74" spans="2:18" x14ac:dyDescent="0.25">
      <c r="B74" s="72" t="s">
        <v>71</v>
      </c>
      <c r="C74" s="134">
        <v>272727276</v>
      </c>
      <c r="D74" s="103">
        <f t="shared" ref="D74:D94" si="11">+C74/12</f>
        <v>22727273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>
        <f t="shared" si="10"/>
        <v>0</v>
      </c>
      <c r="R74" s="103"/>
    </row>
    <row r="75" spans="2:18" x14ac:dyDescent="0.25">
      <c r="B75" s="72" t="s">
        <v>73</v>
      </c>
      <c r="C75" s="134">
        <v>8945454.5454545449</v>
      </c>
      <c r="D75" s="103">
        <f t="shared" si="11"/>
        <v>745454.54545454541</v>
      </c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>
        <f t="shared" si="10"/>
        <v>0</v>
      </c>
      <c r="R75" s="103"/>
    </row>
    <row r="76" spans="2:18" x14ac:dyDescent="0.25">
      <c r="B76" s="72" t="s">
        <v>75</v>
      </c>
      <c r="C76" s="134">
        <v>4553769.5280000009</v>
      </c>
      <c r="D76" s="103">
        <f t="shared" si="11"/>
        <v>379480.79400000005</v>
      </c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>
        <f t="shared" si="10"/>
        <v>0</v>
      </c>
      <c r="R76" s="103"/>
    </row>
    <row r="77" spans="2:18" x14ac:dyDescent="0.25">
      <c r="B77" s="72" t="s">
        <v>159</v>
      </c>
      <c r="C77" s="134">
        <v>34909090</v>
      </c>
      <c r="D77" s="103">
        <f t="shared" si="11"/>
        <v>2909090.8333333335</v>
      </c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>
        <f t="shared" si="10"/>
        <v>0</v>
      </c>
      <c r="R77" s="103"/>
    </row>
    <row r="78" spans="2:18" x14ac:dyDescent="0.25">
      <c r="B78" s="72" t="s">
        <v>77</v>
      </c>
      <c r="C78" s="134">
        <v>1440000</v>
      </c>
      <c r="D78" s="103">
        <f t="shared" si="11"/>
        <v>120000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>
        <f t="shared" si="10"/>
        <v>0</v>
      </c>
      <c r="R78" s="103"/>
    </row>
    <row r="79" spans="2:18" x14ac:dyDescent="0.25">
      <c r="B79" s="72" t="s">
        <v>78</v>
      </c>
      <c r="C79" s="134">
        <v>9100205</v>
      </c>
      <c r="D79" s="103">
        <f t="shared" si="11"/>
        <v>758350.41666666663</v>
      </c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>
        <f t="shared" si="10"/>
        <v>0</v>
      </c>
      <c r="R79" s="103"/>
    </row>
    <row r="80" spans="2:18" x14ac:dyDescent="0.25">
      <c r="B80" s="72" t="s">
        <v>160</v>
      </c>
      <c r="C80" s="134">
        <v>14400000</v>
      </c>
      <c r="D80" s="103">
        <f t="shared" si="11"/>
        <v>1200000</v>
      </c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>
        <f t="shared" si="10"/>
        <v>0</v>
      </c>
      <c r="R80" s="103"/>
    </row>
    <row r="81" spans="2:18" x14ac:dyDescent="0.25">
      <c r="B81" s="72" t="s">
        <v>161</v>
      </c>
      <c r="C81" s="134">
        <v>36550000</v>
      </c>
      <c r="D81" s="103">
        <f t="shared" si="11"/>
        <v>3045833.3333333335</v>
      </c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>
        <f t="shared" si="10"/>
        <v>0</v>
      </c>
      <c r="R81" s="103"/>
    </row>
    <row r="82" spans="2:18" x14ac:dyDescent="0.25">
      <c r="B82" s="72" t="s">
        <v>162</v>
      </c>
      <c r="C82" s="134">
        <v>690000</v>
      </c>
      <c r="D82" s="103">
        <f t="shared" si="11"/>
        <v>57500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>
        <f t="shared" si="10"/>
        <v>0</v>
      </c>
      <c r="R82" s="103"/>
    </row>
    <row r="83" spans="2:18" x14ac:dyDescent="0.25">
      <c r="B83" s="72" t="s">
        <v>163</v>
      </c>
      <c r="C83" s="134">
        <v>2000000</v>
      </c>
      <c r="D83" s="103">
        <f t="shared" si="11"/>
        <v>166666.66666666666</v>
      </c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>
        <f t="shared" si="10"/>
        <v>0</v>
      </c>
      <c r="R83" s="103"/>
    </row>
    <row r="84" spans="2:18" x14ac:dyDescent="0.25">
      <c r="B84" s="72" t="s">
        <v>86</v>
      </c>
      <c r="C84" s="134">
        <v>2200000</v>
      </c>
      <c r="D84" s="103">
        <f t="shared" si="11"/>
        <v>183333.33333333334</v>
      </c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>
        <f t="shared" si="10"/>
        <v>0</v>
      </c>
      <c r="R84" s="103"/>
    </row>
    <row r="85" spans="2:18" x14ac:dyDescent="0.25">
      <c r="B85" s="72" t="s">
        <v>164</v>
      </c>
      <c r="C85" s="134">
        <v>1440000</v>
      </c>
      <c r="D85" s="103">
        <f t="shared" si="11"/>
        <v>120000</v>
      </c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>
        <f t="shared" si="10"/>
        <v>0</v>
      </c>
      <c r="R85" s="103"/>
    </row>
    <row r="86" spans="2:18" x14ac:dyDescent="0.25">
      <c r="B86" s="72" t="s">
        <v>82</v>
      </c>
      <c r="C86" s="134">
        <v>18304341.440000001</v>
      </c>
      <c r="D86" s="103">
        <f t="shared" si="11"/>
        <v>1525361.7866666669</v>
      </c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>
        <f t="shared" si="10"/>
        <v>0</v>
      </c>
      <c r="R86" s="103"/>
    </row>
    <row r="87" spans="2:18" x14ac:dyDescent="0.25">
      <c r="B87" s="72" t="s">
        <v>83</v>
      </c>
      <c r="C87" s="134">
        <v>4286545.76</v>
      </c>
      <c r="D87" s="103">
        <f t="shared" si="11"/>
        <v>357212.14666666667</v>
      </c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>
        <f t="shared" si="10"/>
        <v>0</v>
      </c>
      <c r="R87" s="103"/>
    </row>
    <row r="88" spans="2:18" x14ac:dyDescent="0.25">
      <c r="B88" s="72" t="s">
        <v>88</v>
      </c>
      <c r="C88" s="134">
        <v>3600000</v>
      </c>
      <c r="D88" s="103">
        <f t="shared" si="11"/>
        <v>300000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>
        <f t="shared" si="10"/>
        <v>0</v>
      </c>
      <c r="R88" s="103"/>
    </row>
    <row r="89" spans="2:18" x14ac:dyDescent="0.25">
      <c r="B89" s="72" t="s">
        <v>201</v>
      </c>
      <c r="C89" s="134">
        <v>3550000</v>
      </c>
      <c r="D89" s="103">
        <f t="shared" si="11"/>
        <v>295833.33333333331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>
        <f t="shared" si="10"/>
        <v>0</v>
      </c>
      <c r="R89" s="103"/>
    </row>
    <row r="90" spans="2:18" x14ac:dyDescent="0.25">
      <c r="B90" s="72" t="s">
        <v>165</v>
      </c>
      <c r="C90" s="134">
        <v>2240000</v>
      </c>
      <c r="D90" s="103">
        <f t="shared" si="11"/>
        <v>186666.66666666666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>
        <f t="shared" si="10"/>
        <v>0</v>
      </c>
      <c r="R90" s="103"/>
    </row>
    <row r="91" spans="2:18" x14ac:dyDescent="0.25">
      <c r="B91" s="72" t="s">
        <v>68</v>
      </c>
      <c r="C91" s="134">
        <v>2400000</v>
      </c>
      <c r="D91" s="103">
        <f t="shared" si="11"/>
        <v>200000</v>
      </c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>
        <f t="shared" si="10"/>
        <v>0</v>
      </c>
      <c r="R91" s="103"/>
    </row>
    <row r="92" spans="2:18" x14ac:dyDescent="0.25">
      <c r="B92" s="72" t="s">
        <v>166</v>
      </c>
      <c r="C92" s="134">
        <v>1500000</v>
      </c>
      <c r="D92" s="103">
        <f t="shared" si="11"/>
        <v>125000</v>
      </c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>
        <f t="shared" si="10"/>
        <v>0</v>
      </c>
      <c r="R92" s="103"/>
    </row>
    <row r="93" spans="2:18" x14ac:dyDescent="0.25">
      <c r="B93" s="72" t="s">
        <v>93</v>
      </c>
      <c r="C93" s="134">
        <v>8000000</v>
      </c>
      <c r="D93" s="103">
        <f t="shared" si="11"/>
        <v>666666.66666666663</v>
      </c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>
        <f t="shared" si="10"/>
        <v>0</v>
      </c>
      <c r="R93" s="103"/>
    </row>
    <row r="94" spans="2:18" ht="15.75" thickBot="1" x14ac:dyDescent="0.3">
      <c r="B94" s="73" t="s">
        <v>202</v>
      </c>
      <c r="C94" s="91">
        <v>1500000</v>
      </c>
      <c r="D94" s="89">
        <f t="shared" si="11"/>
        <v>125000</v>
      </c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>
        <f>SUM(E94:P94)</f>
        <v>0</v>
      </c>
      <c r="R94" s="89"/>
    </row>
    <row r="95" spans="2:18" ht="16.5" thickBot="1" x14ac:dyDescent="0.3">
      <c r="B95" s="120" t="s">
        <v>96</v>
      </c>
      <c r="C95" s="113">
        <f>SUM(C73:C94)</f>
        <v>477973045.27345455</v>
      </c>
      <c r="D95" s="121">
        <f>+C95/12</f>
        <v>39831087.106121212</v>
      </c>
      <c r="E95" s="121">
        <f>SUM(E73:E94)</f>
        <v>0</v>
      </c>
      <c r="F95" s="121">
        <f t="shared" ref="F95:Q95" si="12">SUM(F73:F94)</f>
        <v>0</v>
      </c>
      <c r="G95" s="121">
        <f t="shared" si="12"/>
        <v>0</v>
      </c>
      <c r="H95" s="121">
        <f t="shared" si="12"/>
        <v>0</v>
      </c>
      <c r="I95" s="121">
        <f t="shared" si="12"/>
        <v>0</v>
      </c>
      <c r="J95" s="121">
        <f t="shared" si="12"/>
        <v>0</v>
      </c>
      <c r="K95" s="121">
        <f t="shared" si="12"/>
        <v>0</v>
      </c>
      <c r="L95" s="121">
        <f t="shared" si="12"/>
        <v>0</v>
      </c>
      <c r="M95" s="121">
        <f t="shared" si="12"/>
        <v>0</v>
      </c>
      <c r="N95" s="121">
        <f t="shared" si="12"/>
        <v>0</v>
      </c>
      <c r="O95" s="121">
        <f t="shared" si="12"/>
        <v>0</v>
      </c>
      <c r="P95" s="121">
        <f t="shared" si="12"/>
        <v>0</v>
      </c>
      <c r="Q95" s="121">
        <f t="shared" si="12"/>
        <v>0</v>
      </c>
      <c r="R95" s="121"/>
    </row>
    <row r="96" spans="2:18" ht="9" customHeight="1" thickBot="1" x14ac:dyDescent="0.3">
      <c r="B96" s="61"/>
    </row>
    <row r="97" spans="2:18" ht="15.75" thickBot="1" x14ac:dyDescent="0.3">
      <c r="B97" s="92" t="s">
        <v>167</v>
      </c>
      <c r="C97" s="86">
        <v>9976916.4000000004</v>
      </c>
      <c r="D97" s="87">
        <f>+C97/12</f>
        <v>831409.70000000007</v>
      </c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>
        <f t="shared" ref="Q97" si="13">SUM(E97:P97)</f>
        <v>0</v>
      </c>
      <c r="R97" s="87"/>
    </row>
    <row r="98" spans="2:18" ht="16.5" thickBot="1" x14ac:dyDescent="0.3">
      <c r="B98" s="109" t="s">
        <v>179</v>
      </c>
      <c r="C98" s="110">
        <f>SUM(C97:C97)</f>
        <v>9976916.4000000004</v>
      </c>
      <c r="D98" s="119">
        <f>+C98/12</f>
        <v>831409.70000000007</v>
      </c>
      <c r="E98" s="119">
        <f>SUM(E97:E97)</f>
        <v>0</v>
      </c>
      <c r="F98" s="119">
        <f t="shared" ref="F98:P98" si="14">SUM(F97:F97)</f>
        <v>0</v>
      </c>
      <c r="G98" s="119">
        <f t="shared" si="14"/>
        <v>0</v>
      </c>
      <c r="H98" s="119">
        <f t="shared" si="14"/>
        <v>0</v>
      </c>
      <c r="I98" s="119">
        <f t="shared" si="14"/>
        <v>0</v>
      </c>
      <c r="J98" s="119">
        <f t="shared" si="14"/>
        <v>0</v>
      </c>
      <c r="K98" s="119">
        <f t="shared" si="14"/>
        <v>0</v>
      </c>
      <c r="L98" s="119">
        <f t="shared" si="14"/>
        <v>0</v>
      </c>
      <c r="M98" s="119">
        <f t="shared" si="14"/>
        <v>0</v>
      </c>
      <c r="N98" s="119">
        <f t="shared" si="14"/>
        <v>0</v>
      </c>
      <c r="O98" s="119">
        <f t="shared" si="14"/>
        <v>0</v>
      </c>
      <c r="P98" s="119">
        <f t="shared" si="14"/>
        <v>0</v>
      </c>
      <c r="Q98" s="119">
        <f>SUM(Q97:Q97)</f>
        <v>0</v>
      </c>
      <c r="R98" s="119"/>
    </row>
    <row r="99" spans="2:18" ht="2.25" customHeight="1" thickBot="1" x14ac:dyDescent="0.3"/>
    <row r="100" spans="2:18" ht="16.5" thickBot="1" x14ac:dyDescent="0.3">
      <c r="B100" s="109" t="s">
        <v>101</v>
      </c>
      <c r="C100" s="110">
        <f>+C53+C71+C95+C98</f>
        <v>2594702736.9401212</v>
      </c>
      <c r="D100" s="119">
        <f>+C100/12</f>
        <v>216225228.07834342</v>
      </c>
      <c r="E100" s="119">
        <f>+E53+E71+E95+E98</f>
        <v>0</v>
      </c>
      <c r="F100" s="119">
        <f t="shared" ref="F100:Q100" si="15">+F53+F71+F95+F98</f>
        <v>0</v>
      </c>
      <c r="G100" s="119">
        <f t="shared" si="15"/>
        <v>0</v>
      </c>
      <c r="H100" s="119">
        <f t="shared" si="15"/>
        <v>0</v>
      </c>
      <c r="I100" s="119">
        <f t="shared" si="15"/>
        <v>0</v>
      </c>
      <c r="J100" s="119">
        <f t="shared" si="15"/>
        <v>0</v>
      </c>
      <c r="K100" s="119">
        <f t="shared" si="15"/>
        <v>0</v>
      </c>
      <c r="L100" s="119">
        <f t="shared" si="15"/>
        <v>0</v>
      </c>
      <c r="M100" s="119">
        <f t="shared" si="15"/>
        <v>0</v>
      </c>
      <c r="N100" s="119">
        <f t="shared" si="15"/>
        <v>0</v>
      </c>
      <c r="O100" s="119">
        <f t="shared" si="15"/>
        <v>0</v>
      </c>
      <c r="P100" s="119">
        <f t="shared" si="15"/>
        <v>0</v>
      </c>
      <c r="Q100" s="119">
        <f t="shared" si="15"/>
        <v>0</v>
      </c>
      <c r="R100" s="119"/>
    </row>
    <row r="101" spans="2:18" ht="6" customHeight="1" thickBot="1" x14ac:dyDescent="0.3">
      <c r="B101" s="61"/>
    </row>
    <row r="102" spans="2:18" ht="16.5" thickBot="1" x14ac:dyDescent="0.3">
      <c r="B102" s="111" t="s">
        <v>104</v>
      </c>
      <c r="C102" s="110">
        <f>+C45-C100</f>
        <v>294749072.45987892</v>
      </c>
      <c r="D102" s="112">
        <f>+C102/12</f>
        <v>24562422.70498991</v>
      </c>
      <c r="E102" s="112">
        <f>+E45-E100</f>
        <v>0</v>
      </c>
      <c r="F102" s="112">
        <f t="shared" ref="F102:Q102" si="16">+F45-F100</f>
        <v>0</v>
      </c>
      <c r="G102" s="112">
        <f t="shared" si="16"/>
        <v>0</v>
      </c>
      <c r="H102" s="112">
        <f t="shared" si="16"/>
        <v>0</v>
      </c>
      <c r="I102" s="112">
        <f t="shared" si="16"/>
        <v>0</v>
      </c>
      <c r="J102" s="112">
        <f t="shared" si="16"/>
        <v>0</v>
      </c>
      <c r="K102" s="112">
        <f t="shared" si="16"/>
        <v>0</v>
      </c>
      <c r="L102" s="112">
        <f t="shared" si="16"/>
        <v>0</v>
      </c>
      <c r="M102" s="112">
        <f t="shared" si="16"/>
        <v>0</v>
      </c>
      <c r="N102" s="112">
        <f t="shared" si="16"/>
        <v>0</v>
      </c>
      <c r="O102" s="112">
        <f t="shared" si="16"/>
        <v>0</v>
      </c>
      <c r="P102" s="112">
        <f t="shared" si="16"/>
        <v>0</v>
      </c>
      <c r="Q102" s="112">
        <f t="shared" si="16"/>
        <v>0</v>
      </c>
      <c r="R102" s="112"/>
    </row>
    <row r="103" spans="2:18" x14ac:dyDescent="0.25">
      <c r="B103" s="62"/>
      <c r="C103" s="65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</row>
    <row r="104" spans="2:18" x14ac:dyDescent="0.25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topLeftCell="M1" workbookViewId="0">
      <selection activeCell="U17" sqref="U17"/>
    </sheetView>
  </sheetViews>
  <sheetFormatPr baseColWidth="10" defaultRowHeight="15" x14ac:dyDescent="0.25"/>
  <cols>
    <col min="2" max="2" width="37.140625" bestFit="1" customWidth="1"/>
    <col min="3" max="3" width="15.42578125" customWidth="1"/>
    <col min="4" max="18" width="15.7109375" customWidth="1"/>
  </cols>
  <sheetData>
    <row r="1" spans="2:18" ht="18.75" x14ac:dyDescent="0.3">
      <c r="B1" s="196"/>
      <c r="C1" s="196"/>
      <c r="D1" s="196"/>
    </row>
    <row r="2" spans="2:18" ht="18.75" x14ac:dyDescent="0.3">
      <c r="B2" s="196" t="s">
        <v>181</v>
      </c>
      <c r="C2" s="196"/>
      <c r="D2" s="196"/>
    </row>
    <row r="3" spans="2:18" ht="15.75" thickBot="1" x14ac:dyDescent="0.3"/>
    <row r="4" spans="2:18" ht="48" thickBot="1" x14ac:dyDescent="0.3">
      <c r="B4" s="111" t="s">
        <v>0</v>
      </c>
      <c r="C4" s="110" t="s">
        <v>184</v>
      </c>
      <c r="D4" s="112" t="s">
        <v>1</v>
      </c>
      <c r="E4" s="112" t="s">
        <v>229</v>
      </c>
      <c r="F4" s="112" t="s">
        <v>230</v>
      </c>
      <c r="G4" s="112" t="s">
        <v>231</v>
      </c>
      <c r="H4" s="112" t="s">
        <v>232</v>
      </c>
      <c r="I4" s="112" t="s">
        <v>233</v>
      </c>
      <c r="J4" s="112" t="s">
        <v>234</v>
      </c>
      <c r="K4" s="112" t="s">
        <v>235</v>
      </c>
      <c r="L4" s="112" t="s">
        <v>236</v>
      </c>
      <c r="M4" s="112" t="s">
        <v>237</v>
      </c>
      <c r="N4" s="112" t="s">
        <v>238</v>
      </c>
      <c r="O4" s="112" t="s">
        <v>239</v>
      </c>
      <c r="P4" s="112" t="s">
        <v>240</v>
      </c>
      <c r="Q4" s="112" t="s">
        <v>241</v>
      </c>
      <c r="R4" s="112" t="s">
        <v>242</v>
      </c>
    </row>
    <row r="5" spans="2:18" ht="9" customHeight="1" thickBot="1" x14ac:dyDescent="0.35">
      <c r="B5" s="4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2:18" x14ac:dyDescent="0.25">
      <c r="B6" s="76" t="s">
        <v>20</v>
      </c>
      <c r="C6" s="82">
        <v>387585410.15039998</v>
      </c>
      <c r="D6" s="84">
        <f>+C6/12</f>
        <v>32298784.179199997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>
        <f>SUM(E6:P6)</f>
        <v>0</v>
      </c>
      <c r="R6" s="84"/>
    </row>
    <row r="7" spans="2:18" x14ac:dyDescent="0.25">
      <c r="B7" s="77" t="s">
        <v>21</v>
      </c>
      <c r="C7" s="83">
        <v>232506735.46240005</v>
      </c>
      <c r="D7" s="85">
        <f t="shared" ref="D7" si="0">+C7/12</f>
        <v>19375561.288533337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>
        <f>SUM(E7:P7)</f>
        <v>0</v>
      </c>
      <c r="R7" s="85"/>
    </row>
    <row r="8" spans="2:18" ht="15.75" thickBot="1" x14ac:dyDescent="0.3">
      <c r="B8" s="129" t="s">
        <v>187</v>
      </c>
      <c r="C8" s="130">
        <v>43000000</v>
      </c>
      <c r="D8" s="131">
        <f>+C8/12</f>
        <v>3583333.3333333335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>
        <f>SUM(E8:P8)</f>
        <v>0</v>
      </c>
      <c r="R8" s="131"/>
    </row>
    <row r="9" spans="2:18" ht="16.5" thickBot="1" x14ac:dyDescent="0.3">
      <c r="B9" s="109" t="s">
        <v>169</v>
      </c>
      <c r="C9" s="110">
        <f>SUM(C6:C8)</f>
        <v>663092145.6128</v>
      </c>
      <c r="D9" s="119">
        <f>+C9/12</f>
        <v>55257678.801066667</v>
      </c>
      <c r="E9" s="119">
        <f>SUM(E6:E8)</f>
        <v>0</v>
      </c>
      <c r="F9" s="119">
        <f t="shared" ref="F9:P9" si="1">SUM(F6:F8)</f>
        <v>0</v>
      </c>
      <c r="G9" s="119">
        <f t="shared" si="1"/>
        <v>0</v>
      </c>
      <c r="H9" s="119">
        <f t="shared" si="1"/>
        <v>0</v>
      </c>
      <c r="I9" s="119">
        <f t="shared" si="1"/>
        <v>0</v>
      </c>
      <c r="J9" s="119">
        <f t="shared" si="1"/>
        <v>0</v>
      </c>
      <c r="K9" s="119">
        <f t="shared" si="1"/>
        <v>0</v>
      </c>
      <c r="L9" s="119">
        <f t="shared" si="1"/>
        <v>0</v>
      </c>
      <c r="M9" s="119">
        <f t="shared" si="1"/>
        <v>0</v>
      </c>
      <c r="N9" s="119">
        <f t="shared" si="1"/>
        <v>0</v>
      </c>
      <c r="O9" s="119">
        <f t="shared" si="1"/>
        <v>0</v>
      </c>
      <c r="P9" s="119">
        <f t="shared" si="1"/>
        <v>0</v>
      </c>
      <c r="Q9" s="119">
        <f>SUM(Q6:Q8)</f>
        <v>0</v>
      </c>
      <c r="R9" s="119"/>
    </row>
    <row r="10" spans="2:18" ht="9" customHeight="1" thickBot="1" x14ac:dyDescent="0.35">
      <c r="B10" s="4"/>
      <c r="C10" s="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2:18" x14ac:dyDescent="0.25">
      <c r="B11" s="123" t="s">
        <v>44</v>
      </c>
      <c r="C11" s="124">
        <f>+C9*0.6</f>
        <v>397855287.36768001</v>
      </c>
      <c r="D11" s="125">
        <f>+C11/12</f>
        <v>33154607.280640002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>
        <f>SUM(E11:P11)</f>
        <v>0</v>
      </c>
      <c r="R11" s="125"/>
    </row>
    <row r="12" spans="2:18" ht="15.75" thickBot="1" x14ac:dyDescent="0.3">
      <c r="B12" s="126" t="s">
        <v>175</v>
      </c>
      <c r="C12" s="127">
        <v>1440000</v>
      </c>
      <c r="D12" s="128">
        <f>+C12/12</f>
        <v>120000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>
        <f>SUM(E12:P12)</f>
        <v>0</v>
      </c>
      <c r="R12" s="128"/>
    </row>
    <row r="13" spans="2:18" ht="16.5" thickBot="1" x14ac:dyDescent="0.3">
      <c r="B13" s="109" t="s">
        <v>45</v>
      </c>
      <c r="C13" s="110">
        <f>SUM(C11:C12)</f>
        <v>399295287.36768001</v>
      </c>
      <c r="D13" s="119">
        <f>+C13/12</f>
        <v>33274607.280640002</v>
      </c>
      <c r="E13" s="119">
        <f>SUM(E11:E12)</f>
        <v>0</v>
      </c>
      <c r="F13" s="119">
        <f t="shared" ref="F13:P13" si="2">SUM(F11:F12)</f>
        <v>0</v>
      </c>
      <c r="G13" s="119">
        <f t="shared" si="2"/>
        <v>0</v>
      </c>
      <c r="H13" s="119">
        <f t="shared" si="2"/>
        <v>0</v>
      </c>
      <c r="I13" s="119">
        <f t="shared" si="2"/>
        <v>0</v>
      </c>
      <c r="J13" s="119">
        <f t="shared" si="2"/>
        <v>0</v>
      </c>
      <c r="K13" s="119">
        <f t="shared" si="2"/>
        <v>0</v>
      </c>
      <c r="L13" s="119">
        <f t="shared" si="2"/>
        <v>0</v>
      </c>
      <c r="M13" s="119">
        <f t="shared" si="2"/>
        <v>0</v>
      </c>
      <c r="N13" s="119">
        <f t="shared" si="2"/>
        <v>0</v>
      </c>
      <c r="O13" s="119">
        <f t="shared" si="2"/>
        <v>0</v>
      </c>
      <c r="P13" s="119">
        <f t="shared" si="2"/>
        <v>0</v>
      </c>
      <c r="Q13" s="119">
        <f>SUM(Q11:Q12)</f>
        <v>0</v>
      </c>
      <c r="R13" s="119"/>
    </row>
    <row r="14" spans="2:18" ht="9" customHeight="1" thickBot="1" x14ac:dyDescent="0.35">
      <c r="B14" s="4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2:18" x14ac:dyDescent="0.25">
      <c r="B15" s="76" t="s">
        <v>170</v>
      </c>
      <c r="C15" s="86">
        <v>66628515.430399999</v>
      </c>
      <c r="D15" s="79">
        <f>+C15/12</f>
        <v>5552376.2858666666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>
        <f>SUM(E15:P15)</f>
        <v>0</v>
      </c>
      <c r="R15" s="79"/>
    </row>
    <row r="16" spans="2:18" x14ac:dyDescent="0.25">
      <c r="B16" s="77" t="s">
        <v>47</v>
      </c>
      <c r="C16" s="136">
        <v>1538214.9696</v>
      </c>
      <c r="D16" s="80">
        <f t="shared" ref="D16:D24" si="3">+C16/12</f>
        <v>128184.5808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>
        <f>SUM(E16:P16)</f>
        <v>0</v>
      </c>
      <c r="R16" s="80"/>
    </row>
    <row r="17" spans="2:18" x14ac:dyDescent="0.25">
      <c r="B17" s="77" t="s">
        <v>224</v>
      </c>
      <c r="C17" s="136">
        <f>+[12]Hoja1!$J$7</f>
        <v>1315704</v>
      </c>
      <c r="D17" s="80">
        <f>+C17/12</f>
        <v>109642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>
        <f t="shared" ref="Q17:Q22" si="4">SUM(E17:P17)</f>
        <v>0</v>
      </c>
      <c r="R17" s="80"/>
    </row>
    <row r="18" spans="2:18" x14ac:dyDescent="0.25">
      <c r="B18" s="77" t="s">
        <v>171</v>
      </c>
      <c r="C18" s="136">
        <f>+[12]Hoja1!$H$7</f>
        <v>2631408</v>
      </c>
      <c r="D18" s="80">
        <f t="shared" si="3"/>
        <v>219284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>
        <f t="shared" si="4"/>
        <v>0</v>
      </c>
      <c r="R18" s="80"/>
    </row>
    <row r="19" spans="2:18" x14ac:dyDescent="0.25">
      <c r="B19" s="77" t="s">
        <v>49</v>
      </c>
      <c r="C19" s="136">
        <v>2082141.1072000007</v>
      </c>
      <c r="D19" s="80">
        <f t="shared" si="3"/>
        <v>173511.75893333339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>
        <f t="shared" si="4"/>
        <v>0</v>
      </c>
      <c r="R19" s="80"/>
    </row>
    <row r="20" spans="2:18" x14ac:dyDescent="0.25">
      <c r="B20" s="77" t="s">
        <v>51</v>
      </c>
      <c r="C20" s="136">
        <f>(C15+C19)*16.5/100</f>
        <v>11337258.328704</v>
      </c>
      <c r="D20" s="80">
        <f t="shared" si="3"/>
        <v>944771.52739199996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>
        <f t="shared" si="4"/>
        <v>0</v>
      </c>
      <c r="R20" s="80"/>
    </row>
    <row r="21" spans="2:18" x14ac:dyDescent="0.25">
      <c r="B21" s="77" t="s">
        <v>52</v>
      </c>
      <c r="C21" s="136">
        <f>+(C15+C16+C19+C22)/12</f>
        <v>6218072.6255999999</v>
      </c>
      <c r="D21" s="80">
        <f t="shared" si="3"/>
        <v>518172.71879999997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>
        <f t="shared" si="4"/>
        <v>0</v>
      </c>
      <c r="R21" s="80"/>
    </row>
    <row r="22" spans="2:18" x14ac:dyDescent="0.25">
      <c r="B22" s="77" t="s">
        <v>172</v>
      </c>
      <c r="C22" s="136">
        <f>+[12]Hoja1!$I$7</f>
        <v>4368000</v>
      </c>
      <c r="D22" s="80">
        <f t="shared" si="3"/>
        <v>364000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>
        <f t="shared" si="4"/>
        <v>0</v>
      </c>
      <c r="R22" s="80"/>
    </row>
    <row r="23" spans="2:18" x14ac:dyDescent="0.25">
      <c r="B23" s="77" t="s">
        <v>173</v>
      </c>
      <c r="C23" s="136">
        <v>1000000</v>
      </c>
      <c r="D23" s="80">
        <f t="shared" si="3"/>
        <v>83333.333333333328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>
        <f>SUM(E23:P23)</f>
        <v>0</v>
      </c>
      <c r="R23" s="80"/>
    </row>
    <row r="24" spans="2:18" ht="15.75" thickBot="1" x14ac:dyDescent="0.3">
      <c r="B24" s="78" t="s">
        <v>57</v>
      </c>
      <c r="C24" s="137">
        <v>1000000</v>
      </c>
      <c r="D24" s="81">
        <f t="shared" si="3"/>
        <v>83333.333333333328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>
        <f>SUM(E24:P24)</f>
        <v>0</v>
      </c>
      <c r="R24" s="81"/>
    </row>
    <row r="25" spans="2:18" ht="16.5" thickBot="1" x14ac:dyDescent="0.3">
      <c r="B25" s="109" t="s">
        <v>58</v>
      </c>
      <c r="C25" s="110">
        <f>SUM(C15:C24)</f>
        <v>98119314.461503997</v>
      </c>
      <c r="D25" s="119">
        <f>+C25/12</f>
        <v>8176609.5384586668</v>
      </c>
      <c r="E25" s="119">
        <f>SUM(E15:E24)</f>
        <v>0</v>
      </c>
      <c r="F25" s="119">
        <f t="shared" ref="F25:O25" si="5">SUM(F15:F24)</f>
        <v>0</v>
      </c>
      <c r="G25" s="119">
        <f t="shared" si="5"/>
        <v>0</v>
      </c>
      <c r="H25" s="119">
        <f t="shared" si="5"/>
        <v>0</v>
      </c>
      <c r="I25" s="119">
        <f t="shared" si="5"/>
        <v>0</v>
      </c>
      <c r="J25" s="119">
        <f t="shared" si="5"/>
        <v>0</v>
      </c>
      <c r="K25" s="119">
        <f t="shared" si="5"/>
        <v>0</v>
      </c>
      <c r="L25" s="119">
        <f t="shared" si="5"/>
        <v>0</v>
      </c>
      <c r="M25" s="119">
        <f t="shared" si="5"/>
        <v>0</v>
      </c>
      <c r="N25" s="119">
        <f t="shared" si="5"/>
        <v>0</v>
      </c>
      <c r="O25" s="119">
        <f t="shared" si="5"/>
        <v>0</v>
      </c>
      <c r="P25" s="119">
        <f>SUM(P15:P24)</f>
        <v>0</v>
      </c>
      <c r="Q25" s="119">
        <f>SUM(Q15:Q24)</f>
        <v>0</v>
      </c>
      <c r="R25" s="119"/>
    </row>
    <row r="26" spans="2:18" ht="9" customHeight="1" thickBot="1" x14ac:dyDescent="0.35">
      <c r="B26" s="4"/>
      <c r="C26" s="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2:18" x14ac:dyDescent="0.25">
      <c r="B27" s="76" t="s">
        <v>62</v>
      </c>
      <c r="C27" s="86">
        <v>21839996.640000001</v>
      </c>
      <c r="D27" s="79">
        <f>+C27/12</f>
        <v>1819999.72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>
        <f>SUM(E27:P27)</f>
        <v>0</v>
      </c>
      <c r="R27" s="79"/>
    </row>
    <row r="28" spans="2:18" x14ac:dyDescent="0.25">
      <c r="B28" s="77" t="s">
        <v>71</v>
      </c>
      <c r="C28" s="136">
        <v>20160000.000000004</v>
      </c>
      <c r="D28" s="80">
        <f t="shared" ref="D28:D41" si="6">+C28/12</f>
        <v>1680000.0000000002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>
        <f>SUM(E28:P28)</f>
        <v>0</v>
      </c>
      <c r="R28" s="80"/>
    </row>
    <row r="29" spans="2:18" x14ac:dyDescent="0.25">
      <c r="B29" s="77" t="s">
        <v>159</v>
      </c>
      <c r="C29" s="136">
        <v>3952079.8240000005</v>
      </c>
      <c r="D29" s="80">
        <f t="shared" si="6"/>
        <v>329339.98533333337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>
        <f t="shared" ref="Q29:Q41" si="7">SUM(E29:P29)</f>
        <v>0</v>
      </c>
      <c r="R29" s="80"/>
    </row>
    <row r="30" spans="2:18" x14ac:dyDescent="0.25">
      <c r="B30" s="77" t="s">
        <v>73</v>
      </c>
      <c r="C30" s="136">
        <v>880066.88000000012</v>
      </c>
      <c r="D30" s="80">
        <f t="shared" si="6"/>
        <v>73338.906666666677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>
        <f t="shared" si="7"/>
        <v>0</v>
      </c>
      <c r="R30" s="80"/>
    </row>
    <row r="31" spans="2:18" x14ac:dyDescent="0.25">
      <c r="B31" s="77" t="s">
        <v>75</v>
      </c>
      <c r="C31" s="136">
        <v>2021257.3920000002</v>
      </c>
      <c r="D31" s="80">
        <f t="shared" si="6"/>
        <v>168438.11600000001</v>
      </c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>
        <f t="shared" si="7"/>
        <v>0</v>
      </c>
      <c r="R31" s="80"/>
    </row>
    <row r="32" spans="2:18" x14ac:dyDescent="0.25">
      <c r="B32" s="77" t="s">
        <v>78</v>
      </c>
      <c r="C32" s="136">
        <v>5651650.2400000002</v>
      </c>
      <c r="D32" s="80">
        <f t="shared" si="6"/>
        <v>470970.85333333333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>
        <f t="shared" si="7"/>
        <v>0</v>
      </c>
      <c r="R32" s="80"/>
    </row>
    <row r="33" spans="2:18" x14ac:dyDescent="0.25">
      <c r="B33" s="77" t="s">
        <v>90</v>
      </c>
      <c r="C33" s="136">
        <v>200000</v>
      </c>
      <c r="D33" s="80">
        <f t="shared" si="6"/>
        <v>16666.666666666668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>
        <f>SUM(E33:P33)</f>
        <v>0</v>
      </c>
      <c r="R33" s="80"/>
    </row>
    <row r="34" spans="2:18" x14ac:dyDescent="0.25">
      <c r="B34" s="77" t="s">
        <v>86</v>
      </c>
      <c r="C34" s="136">
        <v>380425.58400000003</v>
      </c>
      <c r="D34" s="80">
        <f t="shared" si="6"/>
        <v>31702.132000000001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>
        <f t="shared" si="7"/>
        <v>0</v>
      </c>
      <c r="R34" s="80"/>
    </row>
    <row r="35" spans="2:18" x14ac:dyDescent="0.25">
      <c r="B35" s="77" t="s">
        <v>82</v>
      </c>
      <c r="C35" s="136">
        <v>806400.00000000012</v>
      </c>
      <c r="D35" s="80">
        <f t="shared" si="6"/>
        <v>67200.000000000015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>
        <f t="shared" si="7"/>
        <v>0</v>
      </c>
      <c r="R35" s="80"/>
    </row>
    <row r="36" spans="2:18" x14ac:dyDescent="0.25">
      <c r="B36" s="77" t="s">
        <v>81</v>
      </c>
      <c r="C36" s="136">
        <v>134400.11200000002</v>
      </c>
      <c r="D36" s="80">
        <f t="shared" si="6"/>
        <v>11200.009333333335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>
        <f t="shared" si="7"/>
        <v>0</v>
      </c>
      <c r="R36" s="80"/>
    </row>
    <row r="37" spans="2:18" x14ac:dyDescent="0.25">
      <c r="B37" s="77" t="s">
        <v>88</v>
      </c>
      <c r="C37" s="136">
        <v>2240000</v>
      </c>
      <c r="D37" s="80">
        <f t="shared" si="6"/>
        <v>186666.66666666666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>
        <f t="shared" si="7"/>
        <v>0</v>
      </c>
      <c r="R37" s="80"/>
    </row>
    <row r="38" spans="2:18" x14ac:dyDescent="0.25">
      <c r="B38" s="77" t="s">
        <v>201</v>
      </c>
      <c r="C38" s="136">
        <v>2517276</v>
      </c>
      <c r="D38" s="80">
        <f t="shared" si="6"/>
        <v>209773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>
        <f t="shared" si="7"/>
        <v>0</v>
      </c>
      <c r="R38" s="80"/>
    </row>
    <row r="39" spans="2:18" x14ac:dyDescent="0.25">
      <c r="B39" s="77" t="s">
        <v>190</v>
      </c>
      <c r="C39" s="136">
        <v>1500000</v>
      </c>
      <c r="D39" s="80">
        <f t="shared" si="6"/>
        <v>125000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>
        <f t="shared" si="7"/>
        <v>0</v>
      </c>
      <c r="R39" s="80"/>
    </row>
    <row r="40" spans="2:18" x14ac:dyDescent="0.25">
      <c r="B40" s="77" t="s">
        <v>93</v>
      </c>
      <c r="C40" s="136">
        <v>929738.65600000019</v>
      </c>
      <c r="D40" s="80">
        <f t="shared" si="6"/>
        <v>77478.221333333349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>
        <f t="shared" si="7"/>
        <v>0</v>
      </c>
      <c r="R40" s="80"/>
    </row>
    <row r="41" spans="2:18" x14ac:dyDescent="0.25">
      <c r="B41" s="77" t="s">
        <v>189</v>
      </c>
      <c r="C41" s="136">
        <v>600000</v>
      </c>
      <c r="D41" s="80">
        <f t="shared" si="6"/>
        <v>50000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>
        <f t="shared" si="7"/>
        <v>0</v>
      </c>
      <c r="R41" s="80"/>
    </row>
    <row r="42" spans="2:18" ht="15.75" thickBot="1" x14ac:dyDescent="0.3">
      <c r="B42" s="78" t="s">
        <v>174</v>
      </c>
      <c r="C42" s="137">
        <v>15600000</v>
      </c>
      <c r="D42" s="81">
        <f>+C42/12</f>
        <v>1300000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>
        <f>SUM(E42:P42)</f>
        <v>0</v>
      </c>
      <c r="R42" s="81"/>
    </row>
    <row r="43" spans="2:18" ht="16.5" thickBot="1" x14ac:dyDescent="0.3">
      <c r="B43" s="109" t="s">
        <v>96</v>
      </c>
      <c r="C43" s="110">
        <f>SUM(C27:C42)</f>
        <v>79413291.328000009</v>
      </c>
      <c r="D43" s="119">
        <f>+C43/12</f>
        <v>6617774.2773333341</v>
      </c>
      <c r="E43" s="119">
        <f>SUM(E27:E42)</f>
        <v>0</v>
      </c>
      <c r="F43" s="119">
        <f t="shared" ref="F43:O43" si="8">SUM(F27:F42)</f>
        <v>0</v>
      </c>
      <c r="G43" s="119">
        <f t="shared" si="8"/>
        <v>0</v>
      </c>
      <c r="H43" s="119">
        <f t="shared" si="8"/>
        <v>0</v>
      </c>
      <c r="I43" s="119">
        <f t="shared" si="8"/>
        <v>0</v>
      </c>
      <c r="J43" s="119">
        <f t="shared" si="8"/>
        <v>0</v>
      </c>
      <c r="K43" s="119">
        <f t="shared" si="8"/>
        <v>0</v>
      </c>
      <c r="L43" s="119">
        <f t="shared" si="8"/>
        <v>0</v>
      </c>
      <c r="M43" s="119">
        <f t="shared" si="8"/>
        <v>0</v>
      </c>
      <c r="N43" s="119">
        <f t="shared" si="8"/>
        <v>0</v>
      </c>
      <c r="O43" s="119">
        <f t="shared" si="8"/>
        <v>0</v>
      </c>
      <c r="P43" s="119">
        <f>SUM(P27:P42)</f>
        <v>0</v>
      </c>
      <c r="Q43" s="119">
        <f>SUM(Q27:Q42)</f>
        <v>0</v>
      </c>
      <c r="R43" s="119"/>
    </row>
    <row r="44" spans="2:18" ht="9" customHeight="1" thickBot="1" x14ac:dyDescent="0.35">
      <c r="B44" s="4"/>
      <c r="C44" s="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18" ht="15.75" thickBot="1" x14ac:dyDescent="0.3">
      <c r="B45" s="71" t="s">
        <v>167</v>
      </c>
      <c r="C45" s="138">
        <v>6056480</v>
      </c>
      <c r="D45" s="74">
        <f>+C45/12</f>
        <v>504706.66666666669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>
        <f>SUM(E45:P45)</f>
        <v>0</v>
      </c>
      <c r="R45" s="74"/>
    </row>
    <row r="46" spans="2:18" ht="16.5" thickBot="1" x14ac:dyDescent="0.3">
      <c r="B46" s="120" t="s">
        <v>179</v>
      </c>
      <c r="C46" s="110">
        <f>SUM(C45:C45)</f>
        <v>6056480</v>
      </c>
      <c r="D46" s="121">
        <f>+C46/12</f>
        <v>504706.66666666669</v>
      </c>
      <c r="E46" s="121">
        <f>SUM(E45:E45)</f>
        <v>0</v>
      </c>
      <c r="F46" s="121">
        <f t="shared" ref="F46:Q46" si="9">SUM(F45:F45)</f>
        <v>0</v>
      </c>
      <c r="G46" s="121">
        <f t="shared" si="9"/>
        <v>0</v>
      </c>
      <c r="H46" s="121">
        <f t="shared" si="9"/>
        <v>0</v>
      </c>
      <c r="I46" s="121">
        <f t="shared" si="9"/>
        <v>0</v>
      </c>
      <c r="J46" s="121">
        <f t="shared" si="9"/>
        <v>0</v>
      </c>
      <c r="K46" s="121">
        <f t="shared" si="9"/>
        <v>0</v>
      </c>
      <c r="L46" s="121">
        <f t="shared" si="9"/>
        <v>0</v>
      </c>
      <c r="M46" s="121">
        <f t="shared" si="9"/>
        <v>0</v>
      </c>
      <c r="N46" s="121">
        <f t="shared" si="9"/>
        <v>0</v>
      </c>
      <c r="O46" s="121">
        <f t="shared" si="9"/>
        <v>0</v>
      </c>
      <c r="P46" s="121">
        <f t="shared" si="9"/>
        <v>0</v>
      </c>
      <c r="Q46" s="121">
        <f t="shared" si="9"/>
        <v>0</v>
      </c>
      <c r="R46" s="121"/>
    </row>
    <row r="47" spans="2:18" ht="2.25" customHeight="1" thickBot="1" x14ac:dyDescent="0.3">
      <c r="B47" s="63"/>
      <c r="C47" s="63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 ht="16.5" thickBot="1" x14ac:dyDescent="0.3">
      <c r="B48" s="109" t="s">
        <v>101</v>
      </c>
      <c r="C48" s="110">
        <f>+C13+C25+C43+C46</f>
        <v>582884373.157184</v>
      </c>
      <c r="D48" s="119">
        <f>+C48/12</f>
        <v>48573697.763098665</v>
      </c>
      <c r="E48" s="119">
        <f>+E13+E25+E43+E46</f>
        <v>0</v>
      </c>
      <c r="F48" s="119">
        <f t="shared" ref="F48:P48" si="10">+F13+F25+F43+F46</f>
        <v>0</v>
      </c>
      <c r="G48" s="119">
        <f t="shared" si="10"/>
        <v>0</v>
      </c>
      <c r="H48" s="119">
        <f t="shared" si="10"/>
        <v>0</v>
      </c>
      <c r="I48" s="119">
        <f t="shared" si="10"/>
        <v>0</v>
      </c>
      <c r="J48" s="119">
        <f t="shared" si="10"/>
        <v>0</v>
      </c>
      <c r="K48" s="119">
        <f t="shared" si="10"/>
        <v>0</v>
      </c>
      <c r="L48" s="119">
        <f>+L13+L25+L43+L46</f>
        <v>0</v>
      </c>
      <c r="M48" s="119">
        <f t="shared" si="10"/>
        <v>0</v>
      </c>
      <c r="N48" s="119">
        <f t="shared" si="10"/>
        <v>0</v>
      </c>
      <c r="O48" s="119">
        <f t="shared" si="10"/>
        <v>0</v>
      </c>
      <c r="P48" s="119">
        <f t="shared" si="10"/>
        <v>0</v>
      </c>
      <c r="Q48" s="119">
        <f>+Q13+Q25+Q43+Q46</f>
        <v>0</v>
      </c>
      <c r="R48" s="119"/>
    </row>
    <row r="49" spans="2:18" ht="6" customHeight="1" thickBot="1" x14ac:dyDescent="0.3">
      <c r="B49" s="61"/>
      <c r="C49" s="63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 ht="16.5" thickBot="1" x14ac:dyDescent="0.3">
      <c r="B50" s="109" t="s">
        <v>104</v>
      </c>
      <c r="C50" s="110">
        <f>+C9-C48</f>
        <v>80207772.455615997</v>
      </c>
      <c r="D50" s="119">
        <f>+C50/12</f>
        <v>6683981.0379679995</v>
      </c>
      <c r="E50" s="119">
        <f>+E9-E48</f>
        <v>0</v>
      </c>
      <c r="F50" s="119">
        <f t="shared" ref="F50:P50" si="11">+F9-F48</f>
        <v>0</v>
      </c>
      <c r="G50" s="119">
        <f t="shared" si="11"/>
        <v>0</v>
      </c>
      <c r="H50" s="119">
        <f t="shared" si="11"/>
        <v>0</v>
      </c>
      <c r="I50" s="119">
        <f t="shared" si="11"/>
        <v>0</v>
      </c>
      <c r="J50" s="119">
        <f t="shared" si="11"/>
        <v>0</v>
      </c>
      <c r="K50" s="119">
        <f t="shared" si="11"/>
        <v>0</v>
      </c>
      <c r="L50" s="119">
        <f t="shared" si="11"/>
        <v>0</v>
      </c>
      <c r="M50" s="119">
        <f t="shared" si="11"/>
        <v>0</v>
      </c>
      <c r="N50" s="119">
        <f t="shared" si="11"/>
        <v>0</v>
      </c>
      <c r="O50" s="119">
        <f t="shared" si="11"/>
        <v>0</v>
      </c>
      <c r="P50" s="119">
        <f t="shared" si="11"/>
        <v>0</v>
      </c>
      <c r="Q50" s="119">
        <f>+Q9-Q48</f>
        <v>0</v>
      </c>
      <c r="R50" s="119"/>
    </row>
    <row r="51" spans="2:18" s="69" customFormat="1" x14ac:dyDescent="0.25">
      <c r="C51" s="14"/>
    </row>
    <row r="52" spans="2:18" x14ac:dyDescent="0.25">
      <c r="C52" s="70"/>
    </row>
  </sheetData>
  <mergeCells count="2">
    <mergeCell ref="B2:D2"/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topLeftCell="B34" workbookViewId="0">
      <selection activeCell="Q50" sqref="Q50"/>
    </sheetView>
  </sheetViews>
  <sheetFormatPr baseColWidth="10" defaultRowHeight="15" x14ac:dyDescent="0.25"/>
  <cols>
    <col min="2" max="2" width="37.140625" bestFit="1" customWidth="1"/>
    <col min="3" max="3" width="15" customWidth="1"/>
    <col min="4" max="5" width="17.5703125" customWidth="1"/>
    <col min="6" max="15" width="17.5703125" hidden="1" customWidth="1"/>
    <col min="16" max="18" width="17.5703125" customWidth="1"/>
  </cols>
  <sheetData>
    <row r="2" spans="2:18" ht="18.75" x14ac:dyDescent="0.3">
      <c r="B2" s="196" t="s">
        <v>181</v>
      </c>
      <c r="C2" s="196"/>
      <c r="D2" s="196"/>
    </row>
    <row r="3" spans="2:18" ht="15.75" thickBot="1" x14ac:dyDescent="0.3"/>
    <row r="4" spans="2:18" ht="48" thickBot="1" x14ac:dyDescent="0.3">
      <c r="B4" s="111" t="s">
        <v>0</v>
      </c>
      <c r="C4" s="110" t="s">
        <v>184</v>
      </c>
      <c r="D4" s="112" t="s">
        <v>1</v>
      </c>
      <c r="E4" s="112" t="s">
        <v>229</v>
      </c>
      <c r="F4" s="112" t="s">
        <v>230</v>
      </c>
      <c r="G4" s="112" t="s">
        <v>231</v>
      </c>
      <c r="H4" s="112" t="s">
        <v>232</v>
      </c>
      <c r="I4" s="112" t="s">
        <v>233</v>
      </c>
      <c r="J4" s="112" t="s">
        <v>234</v>
      </c>
      <c r="K4" s="112" t="s">
        <v>235</v>
      </c>
      <c r="L4" s="112" t="s">
        <v>236</v>
      </c>
      <c r="M4" s="112" t="s">
        <v>237</v>
      </c>
      <c r="N4" s="112" t="s">
        <v>238</v>
      </c>
      <c r="O4" s="112" t="s">
        <v>239</v>
      </c>
      <c r="P4" s="112" t="s">
        <v>240</v>
      </c>
      <c r="Q4" s="112" t="s">
        <v>241</v>
      </c>
      <c r="R4" s="112" t="s">
        <v>242</v>
      </c>
    </row>
    <row r="5" spans="2:18" ht="19.5" thickBot="1" x14ac:dyDescent="0.35">
      <c r="B5" s="4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2:18" x14ac:dyDescent="0.25">
      <c r="B6" s="76" t="s">
        <v>20</v>
      </c>
      <c r="C6" s="82">
        <v>120000000</v>
      </c>
      <c r="D6" s="84">
        <f>+C6/12</f>
        <v>10000000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>
        <f>SUM(E6:P6)</f>
        <v>0</v>
      </c>
      <c r="R6" s="84"/>
    </row>
    <row r="7" spans="2:18" x14ac:dyDescent="0.25">
      <c r="B7" s="77" t="s">
        <v>21</v>
      </c>
      <c r="C7" s="83">
        <v>60000000</v>
      </c>
      <c r="D7" s="85">
        <f t="shared" ref="D7" si="0">+C7/12</f>
        <v>5000000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>
        <f>SUM(E7:P7)</f>
        <v>0</v>
      </c>
      <c r="R7" s="85"/>
    </row>
    <row r="8" spans="2:18" ht="15.75" thickBot="1" x14ac:dyDescent="0.3">
      <c r="B8" s="129" t="s">
        <v>187</v>
      </c>
      <c r="C8" s="130">
        <v>36000000</v>
      </c>
      <c r="D8" s="131">
        <f>+C8/12</f>
        <v>3000000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>
        <f>SUM(E8:P8)</f>
        <v>0</v>
      </c>
      <c r="R8" s="131"/>
    </row>
    <row r="9" spans="2:18" ht="16.5" thickBot="1" x14ac:dyDescent="0.3">
      <c r="B9" s="109" t="s">
        <v>169</v>
      </c>
      <c r="C9" s="110">
        <f>SUM(C6:C8)</f>
        <v>216000000</v>
      </c>
      <c r="D9" s="119">
        <f>+C9/12</f>
        <v>18000000</v>
      </c>
      <c r="E9" s="119">
        <f>SUM(E6:E8)</f>
        <v>0</v>
      </c>
      <c r="F9" s="119">
        <f t="shared" ref="F9:P9" si="1">SUM(F6:F8)</f>
        <v>0</v>
      </c>
      <c r="G9" s="119">
        <f t="shared" si="1"/>
        <v>0</v>
      </c>
      <c r="H9" s="119">
        <f t="shared" si="1"/>
        <v>0</v>
      </c>
      <c r="I9" s="119">
        <f t="shared" si="1"/>
        <v>0</v>
      </c>
      <c r="J9" s="119">
        <f t="shared" si="1"/>
        <v>0</v>
      </c>
      <c r="K9" s="119">
        <f t="shared" si="1"/>
        <v>0</v>
      </c>
      <c r="L9" s="119">
        <f t="shared" si="1"/>
        <v>0</v>
      </c>
      <c r="M9" s="119">
        <f t="shared" si="1"/>
        <v>0</v>
      </c>
      <c r="N9" s="119">
        <f t="shared" si="1"/>
        <v>0</v>
      </c>
      <c r="O9" s="119">
        <f t="shared" si="1"/>
        <v>0</v>
      </c>
      <c r="P9" s="119">
        <f t="shared" si="1"/>
        <v>0</v>
      </c>
      <c r="Q9" s="119">
        <f>SUM(Q6:Q8)</f>
        <v>0</v>
      </c>
      <c r="R9" s="119"/>
    </row>
    <row r="10" spans="2:18" ht="19.5" thickBot="1" x14ac:dyDescent="0.35">
      <c r="B10" s="4"/>
      <c r="C10" s="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2:18" ht="15.75" thickBot="1" x14ac:dyDescent="0.3">
      <c r="B11" s="123" t="s">
        <v>44</v>
      </c>
      <c r="C11" s="124">
        <v>72000000</v>
      </c>
      <c r="D11" s="125">
        <f>+C11/12</f>
        <v>6000000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>
        <f>SUM(E11:P11)</f>
        <v>0</v>
      </c>
      <c r="R11" s="125"/>
    </row>
    <row r="12" spans="2:18" ht="16.5" thickBot="1" x14ac:dyDescent="0.3">
      <c r="B12" s="109" t="s">
        <v>45</v>
      </c>
      <c r="C12" s="110">
        <f>SUM(C11:C11)</f>
        <v>72000000</v>
      </c>
      <c r="D12" s="119">
        <f>+C12/12</f>
        <v>6000000</v>
      </c>
      <c r="E12" s="119">
        <f>SUM(E11:E11)</f>
        <v>0</v>
      </c>
      <c r="F12" s="119">
        <f t="shared" ref="F12:Q12" si="2">SUM(F11:F11)</f>
        <v>0</v>
      </c>
      <c r="G12" s="119">
        <f t="shared" si="2"/>
        <v>0</v>
      </c>
      <c r="H12" s="119">
        <f t="shared" si="2"/>
        <v>0</v>
      </c>
      <c r="I12" s="119">
        <f t="shared" si="2"/>
        <v>0</v>
      </c>
      <c r="J12" s="119">
        <f t="shared" si="2"/>
        <v>0</v>
      </c>
      <c r="K12" s="119">
        <f t="shared" si="2"/>
        <v>0</v>
      </c>
      <c r="L12" s="119">
        <f t="shared" si="2"/>
        <v>0</v>
      </c>
      <c r="M12" s="119">
        <f t="shared" si="2"/>
        <v>0</v>
      </c>
      <c r="N12" s="119">
        <f t="shared" si="2"/>
        <v>0</v>
      </c>
      <c r="O12" s="119">
        <f t="shared" si="2"/>
        <v>0</v>
      </c>
      <c r="P12" s="119">
        <f t="shared" si="2"/>
        <v>0</v>
      </c>
      <c r="Q12" s="119">
        <f t="shared" si="2"/>
        <v>0</v>
      </c>
      <c r="R12" s="119"/>
    </row>
    <row r="13" spans="2:18" ht="19.5" thickBot="1" x14ac:dyDescent="0.35">
      <c r="B13" s="4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2:18" x14ac:dyDescent="0.25">
      <c r="B14" s="76" t="s">
        <v>170</v>
      </c>
      <c r="C14" s="86">
        <v>27840000</v>
      </c>
      <c r="D14" s="79">
        <f>+C14/12</f>
        <v>2320000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2:18" x14ac:dyDescent="0.25">
      <c r="B15" s="77" t="s">
        <v>47</v>
      </c>
      <c r="C15" s="136">
        <v>1000000</v>
      </c>
      <c r="D15" s="80">
        <f t="shared" ref="D15:D21" si="3">+C15/12</f>
        <v>83333.333333333328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spans="2:18" x14ac:dyDescent="0.25">
      <c r="B16" s="77" t="s">
        <v>171</v>
      </c>
      <c r="C16" s="136">
        <v>3946800</v>
      </c>
      <c r="D16" s="80">
        <f t="shared" si="3"/>
        <v>328900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2:18" x14ac:dyDescent="0.25">
      <c r="B17" s="77" t="s">
        <v>51</v>
      </c>
      <c r="C17" s="136">
        <v>3847800</v>
      </c>
      <c r="D17" s="80">
        <f t="shared" si="3"/>
        <v>320650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spans="2:18" x14ac:dyDescent="0.25">
      <c r="B18" s="77" t="s">
        <v>52</v>
      </c>
      <c r="C18" s="136">
        <v>1943333</v>
      </c>
      <c r="D18" s="80">
        <f t="shared" si="3"/>
        <v>161944.41666666666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2:18" x14ac:dyDescent="0.25">
      <c r="B19" s="77" t="s">
        <v>172</v>
      </c>
      <c r="C19" s="136">
        <v>2160000</v>
      </c>
      <c r="D19" s="80">
        <f t="shared" si="3"/>
        <v>180000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spans="2:18" x14ac:dyDescent="0.25">
      <c r="B20" s="77" t="s">
        <v>197</v>
      </c>
      <c r="C20" s="136">
        <v>1000000</v>
      </c>
      <c r="D20" s="80">
        <f t="shared" si="3"/>
        <v>83333.333333333328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spans="2:18" ht="15.75" thickBot="1" x14ac:dyDescent="0.3">
      <c r="B21" s="78" t="s">
        <v>198</v>
      </c>
      <c r="C21" s="137">
        <v>500000</v>
      </c>
      <c r="D21" s="81">
        <f t="shared" si="3"/>
        <v>41666.666666666664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</row>
    <row r="22" spans="2:18" ht="24.75" customHeight="1" thickBot="1" x14ac:dyDescent="0.3">
      <c r="B22" s="109" t="s">
        <v>58</v>
      </c>
      <c r="C22" s="110">
        <f>SUM(C14:C21)</f>
        <v>42237933</v>
      </c>
      <c r="D22" s="119">
        <f>+C22/12</f>
        <v>3519827.75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</row>
    <row r="23" spans="2:18" ht="11.25" customHeight="1" thickBot="1" x14ac:dyDescent="0.35">
      <c r="B23" s="4"/>
      <c r="C23" s="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2:18" x14ac:dyDescent="0.25">
      <c r="B24" s="76" t="s">
        <v>62</v>
      </c>
      <c r="C24" s="86">
        <v>16363636</v>
      </c>
      <c r="D24" s="79">
        <f>+C24/12</f>
        <v>1363636.3333333333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2:18" x14ac:dyDescent="0.25">
      <c r="B25" s="77" t="s">
        <v>71</v>
      </c>
      <c r="C25" s="136">
        <v>1800000</v>
      </c>
      <c r="D25" s="80">
        <f t="shared" ref="D25:D37" si="4">+C25/12</f>
        <v>150000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2:18" x14ac:dyDescent="0.25">
      <c r="B26" s="77" t="s">
        <v>159</v>
      </c>
      <c r="C26" s="136">
        <v>3600000</v>
      </c>
      <c r="D26" s="80">
        <f t="shared" si="4"/>
        <v>300000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2:18" x14ac:dyDescent="0.25">
      <c r="B27" s="77" t="s">
        <v>73</v>
      </c>
      <c r="C27" s="136">
        <v>1200000</v>
      </c>
      <c r="D27" s="80">
        <f t="shared" si="4"/>
        <v>100000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</row>
    <row r="28" spans="2:18" x14ac:dyDescent="0.25">
      <c r="B28" s="77" t="s">
        <v>75</v>
      </c>
      <c r="C28" s="136">
        <v>1200000</v>
      </c>
      <c r="D28" s="80">
        <f t="shared" si="4"/>
        <v>100000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</row>
    <row r="29" spans="2:18" x14ac:dyDescent="0.25">
      <c r="B29" s="77" t="s">
        <v>78</v>
      </c>
      <c r="C29" s="136">
        <v>4000000</v>
      </c>
      <c r="D29" s="80">
        <f t="shared" si="4"/>
        <v>333333.33333333331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2:18" x14ac:dyDescent="0.25">
      <c r="B30" s="77" t="s">
        <v>90</v>
      </c>
      <c r="C30" s="136">
        <v>220000</v>
      </c>
      <c r="D30" s="80">
        <f t="shared" si="4"/>
        <v>18333.333333333332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2:18" x14ac:dyDescent="0.25">
      <c r="B31" s="77" t="s">
        <v>86</v>
      </c>
      <c r="C31" s="136">
        <v>380425.58400000003</v>
      </c>
      <c r="D31" s="80">
        <f t="shared" si="4"/>
        <v>31702.132000000001</v>
      </c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2:18" x14ac:dyDescent="0.25">
      <c r="B32" s="77" t="s">
        <v>82</v>
      </c>
      <c r="C32" s="136">
        <v>806400.00000000012</v>
      </c>
      <c r="D32" s="80">
        <f t="shared" si="4"/>
        <v>67200.000000000015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2:18" x14ac:dyDescent="0.25">
      <c r="B33" s="77" t="s">
        <v>81</v>
      </c>
      <c r="C33" s="136">
        <v>1000000</v>
      </c>
      <c r="D33" s="80">
        <f t="shared" si="4"/>
        <v>83333.333333333328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2:18" x14ac:dyDescent="0.25">
      <c r="B34" s="77" t="s">
        <v>88</v>
      </c>
      <c r="C34" s="136">
        <v>2400000</v>
      </c>
      <c r="D34" s="80">
        <f t="shared" si="4"/>
        <v>200000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2:18" x14ac:dyDescent="0.25">
      <c r="B35" s="77" t="s">
        <v>201</v>
      </c>
      <c r="C35" s="136">
        <v>1517276</v>
      </c>
      <c r="D35" s="80">
        <f t="shared" si="4"/>
        <v>126439.66666666667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2:18" x14ac:dyDescent="0.25">
      <c r="B36" s="77" t="s">
        <v>93</v>
      </c>
      <c r="C36" s="136">
        <v>800000</v>
      </c>
      <c r="D36" s="80">
        <f t="shared" si="4"/>
        <v>66666.666666666672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</row>
    <row r="37" spans="2:18" x14ac:dyDescent="0.25">
      <c r="B37" s="77" t="s">
        <v>68</v>
      </c>
      <c r="C37" s="136">
        <v>160160.00000000003</v>
      </c>
      <c r="D37" s="80">
        <f t="shared" si="4"/>
        <v>13346.66666666667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</row>
    <row r="38" spans="2:18" ht="15.75" thickBot="1" x14ac:dyDescent="0.3">
      <c r="B38" s="78" t="s">
        <v>174</v>
      </c>
      <c r="C38" s="137">
        <v>3600000</v>
      </c>
      <c r="D38" s="81">
        <f>+C38/12</f>
        <v>300000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</row>
    <row r="39" spans="2:18" ht="16.5" thickBot="1" x14ac:dyDescent="0.3">
      <c r="B39" s="109" t="s">
        <v>96</v>
      </c>
      <c r="C39" s="110">
        <f>SUM(C24:C38)</f>
        <v>39047897.583999999</v>
      </c>
      <c r="D39" s="119">
        <f>+C39/12</f>
        <v>3253991.4653333332</v>
      </c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</row>
    <row r="40" spans="2:18" ht="15.75" thickBot="1" x14ac:dyDescent="0.3">
      <c r="B40" s="63"/>
      <c r="C40" s="63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 ht="15.75" thickBot="1" x14ac:dyDescent="0.3">
      <c r="B41" s="71" t="s">
        <v>167</v>
      </c>
      <c r="C41" s="75">
        <v>6056480</v>
      </c>
      <c r="D41" s="74">
        <v>504706.66666666669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 ht="16.5" thickBot="1" x14ac:dyDescent="0.3">
      <c r="B42" s="120" t="s">
        <v>179</v>
      </c>
      <c r="C42" s="110">
        <f>+C41</f>
        <v>6056480</v>
      </c>
      <c r="D42" s="121">
        <f>+D41</f>
        <v>504706.66666666669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</row>
    <row r="43" spans="2:18" ht="8.25" customHeight="1" thickBot="1" x14ac:dyDescent="0.3">
      <c r="B43" s="63"/>
      <c r="C43" s="63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 ht="16.5" thickBot="1" x14ac:dyDescent="0.3">
      <c r="B44" s="109" t="s">
        <v>101</v>
      </c>
      <c r="C44" s="110">
        <f>+C12+C22+C39+C42</f>
        <v>159342310.58399999</v>
      </c>
      <c r="D44" s="119">
        <f>+C44/12</f>
        <v>13278525.881999999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</row>
    <row r="45" spans="2:18" ht="9" customHeight="1" thickBot="1" x14ac:dyDescent="0.3">
      <c r="B45" s="61"/>
      <c r="C45" s="63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 ht="16.5" thickBot="1" x14ac:dyDescent="0.3">
      <c r="B46" s="109" t="s">
        <v>104</v>
      </c>
      <c r="C46" s="110">
        <f>+C9-C44</f>
        <v>56657689.416000009</v>
      </c>
      <c r="D46" s="119">
        <f>+C46/12</f>
        <v>4721474.1180000007</v>
      </c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</vt:lpstr>
      <vt:lpstr>CENTRAL</vt:lpstr>
      <vt:lpstr>ARROYOS</vt:lpstr>
      <vt:lpstr>MEDICOOP</vt:lpstr>
      <vt:lpstr>FARMACUMBRE</vt:lpstr>
      <vt:lpstr>FARMACUMBRE AYE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2021-02-04T13:55:22Z</dcterms:modified>
</cp:coreProperties>
</file>